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2013" sheetId="1" r:id="rId1"/>
    <sheet name="2013 A" sheetId="2" r:id="rId2"/>
  </sheets>
  <definedNames/>
  <calcPr fullCalcOnLoad="1"/>
</workbook>
</file>

<file path=xl/sharedStrings.xml><?xml version="1.0" encoding="utf-8"?>
<sst xmlns="http://schemas.openxmlformats.org/spreadsheetml/2006/main" count="549" uniqueCount="481">
  <si>
    <t>položka</t>
  </si>
  <si>
    <t>Název položky</t>
  </si>
  <si>
    <t>Daň ze závislé činnosti</t>
  </si>
  <si>
    <t>Daň z podnikání</t>
  </si>
  <si>
    <t>Daň z příjmů FO z kapit. Výnosů</t>
  </si>
  <si>
    <t>Daň z příjmů PO</t>
  </si>
  <si>
    <t>Daň z příjmů PO za obec</t>
  </si>
  <si>
    <t>DPH</t>
  </si>
  <si>
    <t>Daň z nemovitostí</t>
  </si>
  <si>
    <t>Poplatek za vypouštění odpadních vod</t>
  </si>
  <si>
    <t>Poplatek za likvidaci komunálního odpadu</t>
  </si>
  <si>
    <t>Poplatek ze psů</t>
  </si>
  <si>
    <t>Poplatek za užívání veřej. Prostranství</t>
  </si>
  <si>
    <t>Poplatek za provozovaný VHA</t>
  </si>
  <si>
    <t>Správní poplatky</t>
  </si>
  <si>
    <t>Příjmy z pronájmu pozemků</t>
  </si>
  <si>
    <t>Pozemky hřbitov</t>
  </si>
  <si>
    <t>Příjmy z poskyt. služeb ( Avie,kopírování,psí známky)</t>
  </si>
  <si>
    <t>Úroky KB</t>
  </si>
  <si>
    <t>Příspěvek na autobusy - fi. Ordos</t>
  </si>
  <si>
    <t>Splátky půjček od občanů</t>
  </si>
  <si>
    <t xml:space="preserve">          Celkem</t>
  </si>
  <si>
    <t>Prodej pozemků</t>
  </si>
  <si>
    <t>Dotace ze SR na výkon státní správy a školství</t>
  </si>
  <si>
    <t>Refundace ÚP</t>
  </si>
  <si>
    <t>Příjmy celkem</t>
  </si>
  <si>
    <t>PŘÍJMY</t>
  </si>
  <si>
    <t>VÝDAJE</t>
  </si>
  <si>
    <t>2321/5169</t>
  </si>
  <si>
    <t>2221/5193</t>
  </si>
  <si>
    <t>2321/5151</t>
  </si>
  <si>
    <t>3419/5229</t>
  </si>
  <si>
    <t>3419/5169</t>
  </si>
  <si>
    <t>3113/5169</t>
  </si>
  <si>
    <t>4319/5169</t>
  </si>
  <si>
    <t>3111/5331</t>
  </si>
  <si>
    <t>3113/5331</t>
  </si>
  <si>
    <t>3722/5139</t>
  </si>
  <si>
    <t>3724/5169</t>
  </si>
  <si>
    <t>3314/5011</t>
  </si>
  <si>
    <t>3314/5032</t>
  </si>
  <si>
    <t>3319/5021</t>
  </si>
  <si>
    <t>3399/5194</t>
  </si>
  <si>
    <t>3412/5021</t>
  </si>
  <si>
    <t>3412/5031</t>
  </si>
  <si>
    <t>3412/5032</t>
  </si>
  <si>
    <t>3412/5139</t>
  </si>
  <si>
    <t>3412/5151</t>
  </si>
  <si>
    <t>3412/5154</t>
  </si>
  <si>
    <t>3631/5154</t>
  </si>
  <si>
    <t>3631/5139</t>
  </si>
  <si>
    <t>3631/5021</t>
  </si>
  <si>
    <t>3612/5154</t>
  </si>
  <si>
    <t>Knihovna - mzda</t>
  </si>
  <si>
    <t xml:space="preserve">              - ZP</t>
  </si>
  <si>
    <t xml:space="preserve">                - SP</t>
  </si>
  <si>
    <t xml:space="preserve">                - ZP</t>
  </si>
  <si>
    <t xml:space="preserve">                - chemikálie + ostatní materiál</t>
  </si>
  <si>
    <t xml:space="preserve">                - voda (sprchy, WC)</t>
  </si>
  <si>
    <t xml:space="preserve">                - elektřina</t>
  </si>
  <si>
    <t>Bytové hospodářství - elektřina</t>
  </si>
  <si>
    <t>3612/5171</t>
  </si>
  <si>
    <t>3632/5151</t>
  </si>
  <si>
    <t>3639/5169</t>
  </si>
  <si>
    <t xml:space="preserve">                              - opravy</t>
  </si>
  <si>
    <t>3639/5139</t>
  </si>
  <si>
    <t>3639/5171</t>
  </si>
  <si>
    <t>3639/5166</t>
  </si>
  <si>
    <t>3639/5156</t>
  </si>
  <si>
    <t>3639/5011</t>
  </si>
  <si>
    <t>3639/5031</t>
  </si>
  <si>
    <t>3639/5032</t>
  </si>
  <si>
    <t>3639/5134</t>
  </si>
  <si>
    <t>3639/5132</t>
  </si>
  <si>
    <t>3349/5164</t>
  </si>
  <si>
    <t>3639/5362</t>
  </si>
  <si>
    <t>3745/5156</t>
  </si>
  <si>
    <t>3745/5139</t>
  </si>
  <si>
    <t>6112/5023</t>
  </si>
  <si>
    <t>6112/5031</t>
  </si>
  <si>
    <t>6112/5032</t>
  </si>
  <si>
    <t>Nájemné za umístění zařízení internetu (kostel)</t>
  </si>
  <si>
    <t>6112/5175</t>
  </si>
  <si>
    <t>6171/5011</t>
  </si>
  <si>
    <t>6171/5031</t>
  </si>
  <si>
    <t>6171/5032</t>
  </si>
  <si>
    <t>6171/5151</t>
  </si>
  <si>
    <t>6171/5153</t>
  </si>
  <si>
    <t>6171/5154</t>
  </si>
  <si>
    <t>6171/5162</t>
  </si>
  <si>
    <t>6171/5137</t>
  </si>
  <si>
    <t>6171/5139</t>
  </si>
  <si>
    <t>6171/5038</t>
  </si>
  <si>
    <t>6171/5136</t>
  </si>
  <si>
    <t>6171/5156</t>
  </si>
  <si>
    <t>6171/5161</t>
  </si>
  <si>
    <t>6320/5163</t>
  </si>
  <si>
    <t>6171/5166</t>
  </si>
  <si>
    <t>6171/5362</t>
  </si>
  <si>
    <t>6171/5171</t>
  </si>
  <si>
    <t>6171/5167</t>
  </si>
  <si>
    <t>6171/5169</t>
  </si>
  <si>
    <t>6171/5172</t>
  </si>
  <si>
    <t>6171/5179</t>
  </si>
  <si>
    <t>6310/5163</t>
  </si>
  <si>
    <t>6171/5229</t>
  </si>
  <si>
    <t>6171/5329</t>
  </si>
  <si>
    <t>5512/5153</t>
  </si>
  <si>
    <t>5512/5154</t>
  </si>
  <si>
    <t>Mikroregion - sdružení členský poplatek obce</t>
  </si>
  <si>
    <t>Mikroregion Rozvoj - svazek obcí   -,,-</t>
  </si>
  <si>
    <t>3722/5169</t>
  </si>
  <si>
    <t>NN - obce</t>
  </si>
  <si>
    <t>3631/5169</t>
  </si>
  <si>
    <t>3141/5169</t>
  </si>
  <si>
    <t>Sokol Údlice - příspěvek + energie</t>
  </si>
  <si>
    <t>2219/5139</t>
  </si>
  <si>
    <t>Myslivci - příspěvek</t>
  </si>
  <si>
    <t>2212/5139</t>
  </si>
  <si>
    <t>3725/5169</t>
  </si>
  <si>
    <t>3722/5137</t>
  </si>
  <si>
    <t>MŠ - dotace na provoz ze SR + obec</t>
  </si>
  <si>
    <t>3111/5139</t>
  </si>
  <si>
    <t xml:space="preserve">      -  materiál na opravy</t>
  </si>
  <si>
    <t>3111/5169</t>
  </si>
  <si>
    <t>3314/5181</t>
  </si>
  <si>
    <t>3399/5169</t>
  </si>
  <si>
    <t>3399/5139</t>
  </si>
  <si>
    <t>3412/5011</t>
  </si>
  <si>
    <t>3412/5133</t>
  </si>
  <si>
    <t xml:space="preserve">                - vybavení lékárničky</t>
  </si>
  <si>
    <t>3412/5156</t>
  </si>
  <si>
    <t xml:space="preserve">                - pohonné hmoty</t>
  </si>
  <si>
    <t>3412/5169</t>
  </si>
  <si>
    <t xml:space="preserve">                - pohoštění</t>
  </si>
  <si>
    <t>3412/5171</t>
  </si>
  <si>
    <t xml:space="preserve">                - opravy</t>
  </si>
  <si>
    <t>3612/5151</t>
  </si>
  <si>
    <t xml:space="preserve">                              - voda</t>
  </si>
  <si>
    <t>3612/5169</t>
  </si>
  <si>
    <t xml:space="preserve">                              - služby, revize</t>
  </si>
  <si>
    <t>3113/5139</t>
  </si>
  <si>
    <t>3319/5164</t>
  </si>
  <si>
    <t>Nájemné - vánoční osvětlení</t>
  </si>
  <si>
    <t>3421/5169</t>
  </si>
  <si>
    <t>3349/5169</t>
  </si>
  <si>
    <t>Internet - služby</t>
  </si>
  <si>
    <t>3349/5171</t>
  </si>
  <si>
    <t xml:space="preserve">            - opravy</t>
  </si>
  <si>
    <t>3639/5021</t>
  </si>
  <si>
    <t>3639/5137</t>
  </si>
  <si>
    <t>3639/6130</t>
  </si>
  <si>
    <t>3745/5169</t>
  </si>
  <si>
    <t>5512/5151</t>
  </si>
  <si>
    <t>5512/5139</t>
  </si>
  <si>
    <t>5512/5169</t>
  </si>
  <si>
    <t>6171/5175</t>
  </si>
  <si>
    <t>6171/5194</t>
  </si>
  <si>
    <t>6171/5321</t>
  </si>
  <si>
    <t xml:space="preserve">         - Mag. města CV - přestupky</t>
  </si>
  <si>
    <t>Bankovní služby</t>
  </si>
  <si>
    <t>Příjmy  celkem</t>
  </si>
  <si>
    <t>Výdaje celkem</t>
  </si>
  <si>
    <t>3429/5229</t>
  </si>
  <si>
    <t>3111/5171</t>
  </si>
  <si>
    <t>ZŠ - materiál ost.</t>
  </si>
  <si>
    <t>3419/5139</t>
  </si>
  <si>
    <t>ost.tělovýchovná činnost - ost.materiál (poháry)</t>
  </si>
  <si>
    <t>3612/5139</t>
  </si>
  <si>
    <t xml:space="preserve">                             - materiál</t>
  </si>
  <si>
    <t>3631/5171</t>
  </si>
  <si>
    <t>3639/5131</t>
  </si>
  <si>
    <t>5512/5134</t>
  </si>
  <si>
    <t>6171/5363</t>
  </si>
  <si>
    <t>úhrady sankcí</t>
  </si>
  <si>
    <t xml:space="preserve">Pojistné majetku obce </t>
  </si>
  <si>
    <t>0000/8114</t>
  </si>
  <si>
    <r>
      <t xml:space="preserve">          </t>
    </r>
    <r>
      <rPr>
        <b/>
        <sz val="10"/>
        <rFont val="Arial CE"/>
        <family val="0"/>
      </rPr>
      <t>Celkem</t>
    </r>
  </si>
  <si>
    <t>1039/5229</t>
  </si>
  <si>
    <t>2212/5169</t>
  </si>
  <si>
    <t>2219/5171</t>
  </si>
  <si>
    <t>2219/5169</t>
  </si>
  <si>
    <r>
      <t xml:space="preserve">         </t>
    </r>
    <r>
      <rPr>
        <b/>
        <sz val="10"/>
        <rFont val="Arial CE"/>
        <family val="0"/>
      </rPr>
      <t>Celkem</t>
    </r>
  </si>
  <si>
    <t>6310/5141</t>
  </si>
  <si>
    <t>Koupaliště - odměna na dohodu - opravy</t>
  </si>
  <si>
    <t xml:space="preserve">      -   opravy</t>
  </si>
  <si>
    <t>2221/5171</t>
  </si>
  <si>
    <t xml:space="preserve">     -   nákup služeb, projekty</t>
  </si>
  <si>
    <t>3113/6121</t>
  </si>
  <si>
    <t>3639/5133</t>
  </si>
  <si>
    <t>6171/5134</t>
  </si>
  <si>
    <t>3111/6121</t>
  </si>
  <si>
    <t>2321/6121</t>
  </si>
  <si>
    <t>2321/5171</t>
  </si>
  <si>
    <t>skutečnost</t>
  </si>
  <si>
    <t>Využití výsledku hospodaření minulých let</t>
  </si>
  <si>
    <t>Poplatek ze vstupného - koupaliště, kulturní akce</t>
  </si>
  <si>
    <t>6171/5021</t>
  </si>
  <si>
    <t>6115/5169</t>
  </si>
  <si>
    <t>6115/5175</t>
  </si>
  <si>
    <t>6115/5021</t>
  </si>
  <si>
    <t>3631/6121</t>
  </si>
  <si>
    <t>věcná břemena..</t>
  </si>
  <si>
    <t>pojistné náhrady</t>
  </si>
  <si>
    <t>6171/5424</t>
  </si>
  <si>
    <t>6171/5499</t>
  </si>
  <si>
    <t>6171/5192</t>
  </si>
  <si>
    <t>6171/5173</t>
  </si>
  <si>
    <t>3725/5137</t>
  </si>
  <si>
    <t>3723/5169</t>
  </si>
  <si>
    <t>3639/5167</t>
  </si>
  <si>
    <t>3639/5424</t>
  </si>
  <si>
    <t>náhrada mezd v době nemoci</t>
  </si>
  <si>
    <t>3329/5171</t>
  </si>
  <si>
    <t>Kronika obce - odměna kronikáři, roznáška balíčků</t>
  </si>
  <si>
    <t>3319/5139</t>
  </si>
  <si>
    <t>materiál (cukrovinky…kult.akce)</t>
  </si>
  <si>
    <t>2212/5171</t>
  </si>
  <si>
    <t>Příjmy ostatní</t>
  </si>
  <si>
    <t>Vyvěšeno :</t>
  </si>
  <si>
    <t>Sejmuto :</t>
  </si>
  <si>
    <t>Schváleno :</t>
  </si>
  <si>
    <t>hotovost na konci roku</t>
  </si>
  <si>
    <t xml:space="preserve">        CELKEM</t>
  </si>
  <si>
    <t>3314/5169</t>
  </si>
  <si>
    <t>3329/5169</t>
  </si>
  <si>
    <t>3613/5169</t>
  </si>
  <si>
    <t>3745/5137</t>
  </si>
  <si>
    <t>6115/5139</t>
  </si>
  <si>
    <t>daně a poplatky stát.rozp.</t>
  </si>
  <si>
    <t xml:space="preserve">úroky z úvěrů </t>
  </si>
  <si>
    <t xml:space="preserve">      - rekonstrukce MŠ</t>
  </si>
  <si>
    <t>3399/5175</t>
  </si>
  <si>
    <t>Dlouhodobý úvěr</t>
  </si>
  <si>
    <t>Krátkodobý úvěr</t>
  </si>
  <si>
    <t>3745/6121</t>
  </si>
  <si>
    <t>Splátka krátkodobého úvěru</t>
  </si>
  <si>
    <t>Nein.dotace - volby, sčítání pro r.2011</t>
  </si>
  <si>
    <t>Nájemné z bytů    3612/2132</t>
  </si>
  <si>
    <t>Nájemné z NP      3613/2132</t>
  </si>
  <si>
    <t>3639/5164</t>
  </si>
  <si>
    <t>6115/5164</t>
  </si>
  <si>
    <t>6171/5660</t>
  </si>
  <si>
    <t xml:space="preserve">              - služba PC</t>
  </si>
  <si>
    <t>fin.vypořádání předchozích období (volby..)</t>
  </si>
  <si>
    <t xml:space="preserve">                       - opravy a udržování silnice,..</t>
  </si>
  <si>
    <t xml:space="preserve">                       - ost.služby</t>
  </si>
  <si>
    <t xml:space="preserve">                         - služby</t>
  </si>
  <si>
    <t xml:space="preserve">                         - opravy</t>
  </si>
  <si>
    <t>ost.komunikace  - materiál  (chodníky,cesty,parkoviště..)</t>
  </si>
  <si>
    <t>silnice materiál  - zásypy (včetně komunál.komunikací)</t>
  </si>
  <si>
    <t>2321/5362</t>
  </si>
  <si>
    <t>Dotace revitalizace centra (RR podp.EF)</t>
  </si>
  <si>
    <t>Dotace revitalizace centra (RR podp.Ústecký kraj)</t>
  </si>
  <si>
    <t xml:space="preserve">              Rozpočet obce Údlice na rok 2012</t>
  </si>
  <si>
    <t>Plán 12</t>
  </si>
  <si>
    <t>plán 12</t>
  </si>
  <si>
    <t>2310/5169</t>
  </si>
  <si>
    <t>3349/5136</t>
  </si>
  <si>
    <t>Zpravodaj obce</t>
  </si>
  <si>
    <t>3613/5171</t>
  </si>
  <si>
    <t>3613/5139</t>
  </si>
  <si>
    <t>studna u čp. 100 koupaliště</t>
  </si>
  <si>
    <t>3744/5156</t>
  </si>
  <si>
    <t>Splátka dlouhodobého úvěru</t>
  </si>
  <si>
    <t>6171/5494</t>
  </si>
  <si>
    <t>3745/5171</t>
  </si>
  <si>
    <t>3613/5154</t>
  </si>
  <si>
    <t xml:space="preserve">                                    - nákup ost.služeb</t>
  </si>
  <si>
    <t xml:space="preserve">              - knihy, tisk , materiál,poštovné</t>
  </si>
  <si>
    <t>3745/6122</t>
  </si>
  <si>
    <t xml:space="preserve">Ostatní nedaňové příjmy - odpad-zpět.odběr Ekokom </t>
  </si>
  <si>
    <t>Úprava zaokrouhlení</t>
  </si>
  <si>
    <t>Plán 13</t>
  </si>
  <si>
    <t>§</t>
  </si>
  <si>
    <t>VÝDAJE - v paragrafech</t>
  </si>
  <si>
    <t>plán 13</t>
  </si>
  <si>
    <t>silnice</t>
  </si>
  <si>
    <t>ostatní záležitost komunikací</t>
  </si>
  <si>
    <t>provoz veřejné silniční dopravy (územní obslužnost)</t>
  </si>
  <si>
    <t>pitná voda</t>
  </si>
  <si>
    <t>odvádění a čištění odpad.vod</t>
  </si>
  <si>
    <t>rezerva na krizové situace (povodeň,..)</t>
  </si>
  <si>
    <t>předškolní zařízení</t>
  </si>
  <si>
    <t>základní škola</t>
  </si>
  <si>
    <t>činnosti knihovnické</t>
  </si>
  <si>
    <t>ostatní záležitosti kultury (kronika,soutěže)</t>
  </si>
  <si>
    <t>ochrana a péče kultur.památek</t>
  </si>
  <si>
    <t>ostatní záležitosti sděl.prostředků (internet)</t>
  </si>
  <si>
    <t>ost.zálež.kultury(plesy,poutě,obč.záležitosti,výročí obcí..)</t>
  </si>
  <si>
    <t>sportovní zař.v majetku obce</t>
  </si>
  <si>
    <t>ostatní tělovýchovná činnost</t>
  </si>
  <si>
    <t>využití volného času dětí a mládeže</t>
  </si>
  <si>
    <t>ost.zájmová činnost(příspěv. spolkům,sdružením..)</t>
  </si>
  <si>
    <t>bytové hospodářství</t>
  </si>
  <si>
    <t>nebytové hospodářství</t>
  </si>
  <si>
    <t>veřejné osvětlení</t>
  </si>
  <si>
    <t>pohřebnictví</t>
  </si>
  <si>
    <t>komunál.služby a územní rozvoj(místní hospodářství)</t>
  </si>
  <si>
    <t>komunální odpad</t>
  </si>
  <si>
    <t>ostatní odpad</t>
  </si>
  <si>
    <t>nebezpečný odpad</t>
  </si>
  <si>
    <t>tříděný odpad</t>
  </si>
  <si>
    <t>ochrana a sanace půdy(monitoring,pískovna)</t>
  </si>
  <si>
    <t>protierozní,protipožár.ochrana</t>
  </si>
  <si>
    <t>péče o vzhled obce a veřejnou zeleň</t>
  </si>
  <si>
    <t>ostatní výdaje se sociální.(příspěvek-stravné  důchodcům)</t>
  </si>
  <si>
    <t>požární ochrana</t>
  </si>
  <si>
    <t>zastupitelstvo obce</t>
  </si>
  <si>
    <t>činnost místní správy</t>
  </si>
  <si>
    <t>obecné příjmy a výdaje z finančních operací</t>
  </si>
  <si>
    <t>pojištění funkčně nespecif.(pojistné majeteku)</t>
  </si>
  <si>
    <t>odvod výtěžku z provoz. VHA</t>
  </si>
  <si>
    <t>sdílený odvod z VHA</t>
  </si>
  <si>
    <t>Odprodej internet zařízení</t>
  </si>
  <si>
    <t>Dotace ZŠ ( EU, SR pro převod škole)</t>
  </si>
  <si>
    <t>provoz silniční dopravy  - autob čekárny</t>
  </si>
  <si>
    <t>2321/5166</t>
  </si>
  <si>
    <t>2321/5154</t>
  </si>
  <si>
    <t>odvádění a čištění odpad.vod - Srážkové vody</t>
  </si>
  <si>
    <t>3113/5336</t>
  </si>
  <si>
    <t xml:space="preserve">                       - opravy</t>
  </si>
  <si>
    <t>kultur.památky  - služby</t>
  </si>
  <si>
    <t xml:space="preserve">                                 - ost.materiál (cukrovinky..)</t>
  </si>
  <si>
    <t xml:space="preserve">                                 - služby(atrakce..,vystoupení..)</t>
  </si>
  <si>
    <t xml:space="preserve">                                 - pohoštění                                   15</t>
  </si>
  <si>
    <t>3399/5021</t>
  </si>
  <si>
    <t>3399/5164</t>
  </si>
  <si>
    <t xml:space="preserve">                                 - nájemné (hala kult.akce)</t>
  </si>
  <si>
    <t>ostatní činnosti v zálež.kultury - odměna na dohodu(hudba,..)</t>
  </si>
  <si>
    <t xml:space="preserve">                                 - věcné dary</t>
  </si>
  <si>
    <t xml:space="preserve">                - mzda - smlouva</t>
  </si>
  <si>
    <t xml:space="preserve">                - služby  ( vzorky vody)</t>
  </si>
  <si>
    <t>ost.zájmová činnost   -  služby</t>
  </si>
  <si>
    <t>Nebytové hospodářství - materiál</t>
  </si>
  <si>
    <t xml:space="preserve">                                 - elektřina</t>
  </si>
  <si>
    <t xml:space="preserve">                                 - plyn</t>
  </si>
  <si>
    <t xml:space="preserve">                                - voda</t>
  </si>
  <si>
    <t xml:space="preserve">                                - služby</t>
  </si>
  <si>
    <t xml:space="preserve">                                - opravy                 </t>
  </si>
  <si>
    <t>3613/5153</t>
  </si>
  <si>
    <t>3613/5151</t>
  </si>
  <si>
    <t>3631/5131</t>
  </si>
  <si>
    <t xml:space="preserve">                              - pojistné SP</t>
  </si>
  <si>
    <t>3631/5132</t>
  </si>
  <si>
    <t xml:space="preserve">                              - pojistné ZP</t>
  </si>
  <si>
    <t xml:space="preserve">                              - materiál</t>
  </si>
  <si>
    <t xml:space="preserve">                              - elektřina</t>
  </si>
  <si>
    <t xml:space="preserve">                               - služby</t>
  </si>
  <si>
    <t xml:space="preserve">                               - opravy</t>
  </si>
  <si>
    <t>veřejné osvětlení      - dohoda</t>
  </si>
  <si>
    <t>Pohřebnictví (hřbitovy) - materiál</t>
  </si>
  <si>
    <t>kom.služby a územ.rozvoj - mzda VPP                                    769           821</t>
  </si>
  <si>
    <t xml:space="preserve">                                       - ost.osob.náklady (dohoda)</t>
  </si>
  <si>
    <t xml:space="preserve">                                       - SP (soc.poi.)</t>
  </si>
  <si>
    <t xml:space="preserve">                                       - ZP (zdr.pojis)</t>
  </si>
  <si>
    <t xml:space="preserve">                                      - potraviny(minerál.voda)</t>
  </si>
  <si>
    <t xml:space="preserve">                                      - vybavení lékárničky</t>
  </si>
  <si>
    <t xml:space="preserve">                                      - oděv,obuv</t>
  </si>
  <si>
    <t xml:space="preserve">                                      - ochr.pomůcky</t>
  </si>
  <si>
    <t xml:space="preserve">                                      - nákup DHM  </t>
  </si>
  <si>
    <t xml:space="preserve">                                      - materiál (souč,prac.nářadí..</t>
  </si>
  <si>
    <t xml:space="preserve">                                       -pohonné hmoty  </t>
  </si>
  <si>
    <t xml:space="preserve">                                       -nájemné</t>
  </si>
  <si>
    <t xml:space="preserve">                                       -konzult,poradenské služby</t>
  </si>
  <si>
    <t xml:space="preserve">                                       - služby</t>
  </si>
  <si>
    <t xml:space="preserve">                                       -školení - VPP</t>
  </si>
  <si>
    <t xml:space="preserve">                                       -opravy a udržování</t>
  </si>
  <si>
    <t xml:space="preserve">                                       - daní a popl.(roční zúčt.,…)</t>
  </si>
  <si>
    <t xml:space="preserve">                                        -náhrady nemoci - VPP</t>
  </si>
  <si>
    <t xml:space="preserve">                                        -nákup-pozemky</t>
  </si>
  <si>
    <t xml:space="preserve">                                     - mateiál (nádoby,pytle..)</t>
  </si>
  <si>
    <t xml:space="preserve">                                     - služby (svozy..)</t>
  </si>
  <si>
    <t>3733/5169</t>
  </si>
  <si>
    <t>monitoring půdy-pískovna  -  služby</t>
  </si>
  <si>
    <t>protipož.ochrana - poh.hmoty (čerpadlo)</t>
  </si>
  <si>
    <t>péče o vzhled obcí-veřejná zeleň - DHM</t>
  </si>
  <si>
    <t xml:space="preserve">                                              - materiál</t>
  </si>
  <si>
    <t xml:space="preserve">                                              - pohonné hmoty</t>
  </si>
  <si>
    <t xml:space="preserve">                                              - služby</t>
  </si>
  <si>
    <t xml:space="preserve">                                              - opravy</t>
  </si>
  <si>
    <t xml:space="preserve">                                             - stavby (revit.)</t>
  </si>
  <si>
    <t xml:space="preserve">                          - stroje,přístroje,zařízení</t>
  </si>
  <si>
    <t xml:space="preserve">ost.výdaje na soc.služby - stravné důchodci                  </t>
  </si>
  <si>
    <t xml:space="preserve">                        - ost.materiál</t>
  </si>
  <si>
    <t xml:space="preserve">                       - voda</t>
  </si>
  <si>
    <t xml:space="preserve">                       - plyn</t>
  </si>
  <si>
    <t xml:space="preserve">                       - elektřina</t>
  </si>
  <si>
    <t>5512/5156</t>
  </si>
  <si>
    <t xml:space="preserve">                       - pohonné hmoty</t>
  </si>
  <si>
    <t xml:space="preserve">                      - služby (JCA)</t>
  </si>
  <si>
    <t>5512/5229</t>
  </si>
  <si>
    <t xml:space="preserve">                      - dotace od obce</t>
  </si>
  <si>
    <t>5522/5169</t>
  </si>
  <si>
    <t xml:space="preserve">                     - SP</t>
  </si>
  <si>
    <t xml:space="preserve">                      - ZP</t>
  </si>
  <si>
    <t xml:space="preserve">                     - pohoštění - káva, čaj, minerálka, …</t>
  </si>
  <si>
    <t xml:space="preserve"> 6112/5424</t>
  </si>
  <si>
    <t xml:space="preserve">                      - náhrada v době nemoci</t>
  </si>
  <si>
    <t xml:space="preserve">                       - nájemné NP</t>
  </si>
  <si>
    <t>6115/5173</t>
  </si>
  <si>
    <t xml:space="preserve">                       - cestovné</t>
  </si>
  <si>
    <t xml:space="preserve">                       - občerstvení</t>
  </si>
  <si>
    <t xml:space="preserve">                                  - mzdy - administrativa, dělníci</t>
  </si>
  <si>
    <t xml:space="preserve">                                  - SP</t>
  </si>
  <si>
    <t xml:space="preserve">                                  - ZP</t>
  </si>
  <si>
    <t xml:space="preserve">                                  - oděv, obuv</t>
  </si>
  <si>
    <t xml:space="preserve">                                  - povinné pojistné z mezd</t>
  </si>
  <si>
    <t xml:space="preserve">                                  - tisk</t>
  </si>
  <si>
    <t xml:space="preserve">                                  - DHM</t>
  </si>
  <si>
    <t xml:space="preserve">                                  - materiál</t>
  </si>
  <si>
    <t xml:space="preserve">                                 - voda</t>
  </si>
  <si>
    <t xml:space="preserve">                                 - pohonné hmoty -osobní auto</t>
  </si>
  <si>
    <t xml:space="preserve">                                 - služby pošt</t>
  </si>
  <si>
    <t xml:space="preserve">                                -služby tekom.,radiokom.</t>
  </si>
  <si>
    <t xml:space="preserve">                               - právní služby, poradenské, …</t>
  </si>
  <si>
    <t xml:space="preserve">                               - školení</t>
  </si>
  <si>
    <t xml:space="preserve">                 - ostatní služby (udrž.popl PC,služby, revize)       180</t>
  </si>
  <si>
    <t xml:space="preserve">                 - opravy</t>
  </si>
  <si>
    <t xml:space="preserve">                 - programové vybavení</t>
  </si>
  <si>
    <t xml:space="preserve">                - cestovné (parkovné..)</t>
  </si>
  <si>
    <t xml:space="preserve">                -ošatné zaměst.(2x 3 000,-),ostatní</t>
  </si>
  <si>
    <t xml:space="preserve">               - příspěvky,náhrady</t>
  </si>
  <si>
    <t xml:space="preserve">               - věcné dary</t>
  </si>
  <si>
    <t>ostatní neinv.transfery obyvatelstvu</t>
  </si>
  <si>
    <t>neinv.transfery obyvatelstvu-za soutěže</t>
  </si>
  <si>
    <t>6171/5622</t>
  </si>
  <si>
    <t>neinv.půjčené prostředky (MAS)</t>
  </si>
  <si>
    <t>neinvestič.půjčky zaměstnancům</t>
  </si>
  <si>
    <t xml:space="preserve">                                    - služby (svoz)</t>
  </si>
  <si>
    <t>tříděný odpad                - DHM (kontejnery,..)</t>
  </si>
  <si>
    <t>nebezpečný odpad        - služby</t>
  </si>
  <si>
    <t>ostatní odpad                - služby</t>
  </si>
  <si>
    <r>
      <t>odpady komunální      - drobný hmotný majetek</t>
    </r>
  </si>
  <si>
    <r>
      <t>požární ochrana - oděv..</t>
    </r>
  </si>
  <si>
    <t>integrovaný záchr.systém - služba (novelizace)</t>
  </si>
  <si>
    <r>
      <t>zastupitelstvo  - odměny</t>
    </r>
  </si>
  <si>
    <t>volby(kraj,senát) - dohody</t>
  </si>
  <si>
    <r>
      <t>činnost místní správy  -  odměny na dohody</t>
    </r>
  </si>
  <si>
    <t>6402/5364</t>
  </si>
  <si>
    <t xml:space="preserve">vratkytky transferů </t>
  </si>
  <si>
    <t xml:space="preserve">     - nákup služeb(stravné zaměst.,..), projekty</t>
  </si>
  <si>
    <t xml:space="preserve">     - dotace na provoz ze SR + obec + KÚ "PAŽIT"</t>
  </si>
  <si>
    <t xml:space="preserve">     - příspěvky z KÚ ( EU + SR)</t>
  </si>
  <si>
    <t xml:space="preserve">     - stravné žáků</t>
  </si>
  <si>
    <t xml:space="preserve">                                   - dopr.obslužnost ( linka č.17)</t>
  </si>
  <si>
    <t xml:space="preserve">                                 - čištění, .. (kanal.sítě,septiky..)</t>
  </si>
  <si>
    <t xml:space="preserve">                                 - porad. a práv. služby</t>
  </si>
  <si>
    <t xml:space="preserve">                                 - přečerp. st. Školská ul.</t>
  </si>
  <si>
    <t xml:space="preserve">                                 - opravy</t>
  </si>
  <si>
    <t xml:space="preserve">                                 - daně a poplatky</t>
  </si>
  <si>
    <t xml:space="preserve">                                 - investice (kanal.Přečaply)</t>
  </si>
  <si>
    <t>Dotace zateplení ZŠ</t>
  </si>
  <si>
    <t>Dotace zateplení MŠ</t>
  </si>
  <si>
    <t xml:space="preserve">     - projekty, rekonstrukce ZŠ</t>
  </si>
  <si>
    <t>ČSCH - příspěvek</t>
  </si>
  <si>
    <t>Dotace od kraje  ZŠ - akce" PAŽIT"(pro převod škole)</t>
  </si>
  <si>
    <t>Dotace  oprava požární zbrojnice</t>
  </si>
  <si>
    <t>Splátky půjček</t>
  </si>
  <si>
    <t>Dotace rekonstrukce VO</t>
  </si>
  <si>
    <t xml:space="preserve">                               - rekonstrukce</t>
  </si>
  <si>
    <t>5512/6121</t>
  </si>
  <si>
    <t xml:space="preserve">                      - investice ( oprava čp 209 - has. Zbroj.)</t>
  </si>
  <si>
    <t>Dlouhodobý úvěr  - kanalizace Přečaply, VO</t>
  </si>
  <si>
    <t>školní stravování</t>
  </si>
  <si>
    <t xml:space="preserve">     Rozpočet obce Údlice na rok 2013</t>
  </si>
  <si>
    <t>Plán 2012</t>
  </si>
  <si>
    <t>Plán 2013</t>
  </si>
  <si>
    <t xml:space="preserve">                                                                      26.11.2012</t>
  </si>
  <si>
    <t>rezerva-ochrana obyvatelstva (povodeň,požár…)</t>
  </si>
  <si>
    <t xml:space="preserve">volby </t>
  </si>
  <si>
    <t>výdaje cekem + financování</t>
  </si>
  <si>
    <t>příjmy celkem s financováním</t>
  </si>
  <si>
    <t>Příimy celkem (bez financování)</t>
  </si>
  <si>
    <t>Financování</t>
  </si>
  <si>
    <t>vratky transferůí</t>
  </si>
  <si>
    <t>Financování   Splátka krátkodob. úvěru</t>
  </si>
  <si>
    <t xml:space="preserve">                     Splátka dlouhodob. úvěru</t>
  </si>
  <si>
    <r>
      <t xml:space="preserve">            </t>
    </r>
    <r>
      <rPr>
        <sz val="10"/>
        <rFont val="Arial CE"/>
        <family val="0"/>
      </rPr>
      <t>Celkem</t>
    </r>
  </si>
  <si>
    <r>
      <t xml:space="preserve">výdaje celkem </t>
    </r>
    <r>
      <rPr>
        <sz val="10"/>
        <rFont val="Arial CE"/>
        <family val="0"/>
      </rPr>
      <t>(bez financování)</t>
    </r>
  </si>
  <si>
    <r>
      <t>Financování celkem:</t>
    </r>
    <r>
      <rPr>
        <b/>
        <sz val="10"/>
        <rFont val="Arial CE"/>
        <family val="0"/>
      </rPr>
      <t xml:space="preserve">     </t>
    </r>
    <r>
      <rPr>
        <sz val="10"/>
        <rFont val="Arial CE"/>
        <family val="0"/>
      </rPr>
      <t xml:space="preserve">  - 2 681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</si>
</sst>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[$-405]d\.\ mmmm\ yyyy"/>
    <numFmt numFmtId="166" formatCode="#,##0_ ;\-#,##0\ "/>
    <numFmt numFmtId="167" formatCode="#,##0.0"/>
    <numFmt numFmtId="168" formatCode="0.0000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1" fontId="0" fillId="0" borderId="0" xfId="47" applyNumberFormat="1">
      <alignment/>
      <protection/>
    </xf>
    <xf numFmtId="41" fontId="0" fillId="0" borderId="0" xfId="47" applyNumberFormat="1" applyAlignment="1">
      <alignment horizontal="center"/>
      <protection/>
    </xf>
    <xf numFmtId="167" fontId="0" fillId="0" borderId="0" xfId="47" applyNumberFormat="1">
      <alignment/>
      <protection/>
    </xf>
    <xf numFmtId="0" fontId="0" fillId="0" borderId="0" xfId="47" applyFont="1">
      <alignment/>
      <protection/>
    </xf>
    <xf numFmtId="41" fontId="0" fillId="0" borderId="0" xfId="47" applyNumberFormat="1">
      <alignment/>
      <protection/>
    </xf>
    <xf numFmtId="0" fontId="0" fillId="0" borderId="0" xfId="47" applyBorder="1" applyAlignment="1">
      <alignment horizontal="center"/>
      <protection/>
    </xf>
    <xf numFmtId="41" fontId="0" fillId="0" borderId="0" xfId="47" applyNumberFormat="1" applyBorder="1" applyAlignment="1">
      <alignment horizontal="center"/>
      <protection/>
    </xf>
    <xf numFmtId="41" fontId="0" fillId="0" borderId="0" xfId="47" applyNumberFormat="1" applyBorder="1">
      <alignment/>
      <protection/>
    </xf>
    <xf numFmtId="0" fontId="0" fillId="0" borderId="0" xfId="47" applyBorder="1">
      <alignment/>
      <protection/>
    </xf>
    <xf numFmtId="0" fontId="0" fillId="0" borderId="10" xfId="47" applyBorder="1" applyAlignment="1">
      <alignment horizontal="center"/>
      <protection/>
    </xf>
    <xf numFmtId="41" fontId="1" fillId="0" borderId="11" xfId="47" applyNumberFormat="1" applyFont="1" applyBorder="1">
      <alignment/>
      <protection/>
    </xf>
    <xf numFmtId="41" fontId="1" fillId="0" borderId="11" xfId="47" applyNumberFormat="1" applyFont="1" applyBorder="1" applyAlignment="1">
      <alignment horizontal="center"/>
      <protection/>
    </xf>
    <xf numFmtId="0" fontId="0" fillId="0" borderId="11" xfId="47" applyFont="1" applyBorder="1">
      <alignment/>
      <protection/>
    </xf>
    <xf numFmtId="0" fontId="0" fillId="0" borderId="11" xfId="47" applyBorder="1">
      <alignment/>
      <protection/>
    </xf>
    <xf numFmtId="41" fontId="0" fillId="0" borderId="11" xfId="47" applyNumberFormat="1" applyBorder="1" applyAlignment="1">
      <alignment horizontal="center"/>
      <protection/>
    </xf>
    <xf numFmtId="41" fontId="0" fillId="0" borderId="11" xfId="47" applyNumberFormat="1" applyBorder="1">
      <alignment/>
      <protection/>
    </xf>
    <xf numFmtId="0" fontId="0" fillId="0" borderId="11" xfId="47" applyFont="1" applyBorder="1">
      <alignment/>
      <protection/>
    </xf>
    <xf numFmtId="0" fontId="0" fillId="0" borderId="11" xfId="47" applyFont="1" applyBorder="1" applyAlignment="1">
      <alignment horizontal="center"/>
      <protection/>
    </xf>
    <xf numFmtId="0" fontId="0" fillId="0" borderId="11" xfId="47" applyBorder="1" applyAlignment="1">
      <alignment horizontal="center"/>
      <protection/>
    </xf>
    <xf numFmtId="0" fontId="0" fillId="0" borderId="0" xfId="47" applyFont="1" applyAlignment="1">
      <alignment horizontal="center"/>
      <protection/>
    </xf>
    <xf numFmtId="0" fontId="0" fillId="0" borderId="11" xfId="47" applyFont="1" applyBorder="1" applyAlignment="1">
      <alignment horizontal="center"/>
      <protection/>
    </xf>
    <xf numFmtId="41" fontId="1" fillId="0" borderId="11" xfId="47" applyNumberFormat="1" applyFont="1" applyBorder="1" applyAlignment="1">
      <alignment horizontal="center"/>
      <protection/>
    </xf>
    <xf numFmtId="41" fontId="0" fillId="0" borderId="11" xfId="47" applyNumberFormat="1" applyFont="1" applyBorder="1" applyAlignment="1">
      <alignment horizontal="center"/>
      <protection/>
    </xf>
    <xf numFmtId="41" fontId="0" fillId="0" borderId="12" xfId="47" applyNumberFormat="1" applyFill="1" applyBorder="1">
      <alignment/>
      <protection/>
    </xf>
    <xf numFmtId="0" fontId="0" fillId="0" borderId="12" xfId="47" applyFill="1" applyBorder="1" applyAlignment="1">
      <alignment horizontal="center"/>
      <protection/>
    </xf>
    <xf numFmtId="41" fontId="0" fillId="0" borderId="11" xfId="47" applyNumberFormat="1" applyBorder="1" quotePrefix="1">
      <alignment/>
      <protection/>
    </xf>
    <xf numFmtId="41" fontId="0" fillId="0" borderId="11" xfId="47" applyNumberFormat="1" applyFont="1" applyBorder="1">
      <alignment/>
      <protection/>
    </xf>
    <xf numFmtId="2" fontId="0" fillId="0" borderId="11" xfId="47" applyNumberFormat="1" applyBorder="1" applyAlignment="1">
      <alignment horizontal="center"/>
      <protection/>
    </xf>
    <xf numFmtId="41" fontId="0" fillId="0" borderId="13" xfId="47" applyNumberFormat="1" applyBorder="1">
      <alignment/>
      <protection/>
    </xf>
    <xf numFmtId="0" fontId="1" fillId="0" borderId="13" xfId="47" applyFont="1" applyBorder="1">
      <alignment/>
      <protection/>
    </xf>
    <xf numFmtId="0" fontId="0" fillId="0" borderId="13" xfId="47" applyBorder="1" applyAlignment="1">
      <alignment horizontal="center"/>
      <protection/>
    </xf>
    <xf numFmtId="41" fontId="1" fillId="0" borderId="0" xfId="47" applyNumberFormat="1" applyFont="1" applyBorder="1" applyAlignment="1">
      <alignment horizontal="center"/>
      <protection/>
    </xf>
    <xf numFmtId="41" fontId="1" fillId="0" borderId="10" xfId="47" applyNumberFormat="1" applyFont="1" applyBorder="1" applyAlignment="1">
      <alignment horizontal="center"/>
      <protection/>
    </xf>
    <xf numFmtId="0" fontId="1" fillId="0" borderId="0" xfId="47" applyFont="1" applyBorder="1">
      <alignment/>
      <protection/>
    </xf>
    <xf numFmtId="0" fontId="1" fillId="0" borderId="11" xfId="47" applyFont="1" applyBorder="1">
      <alignment/>
      <protection/>
    </xf>
    <xf numFmtId="41" fontId="0" fillId="0" borderId="14" xfId="47" applyNumberFormat="1" applyBorder="1" applyAlignment="1">
      <alignment horizontal="center"/>
      <protection/>
    </xf>
    <xf numFmtId="41" fontId="0" fillId="0" borderId="14" xfId="47" applyNumberFormat="1" applyFont="1" applyBorder="1" applyAlignment="1">
      <alignment horizontal="center"/>
      <protection/>
    </xf>
    <xf numFmtId="0" fontId="0" fillId="0" borderId="11" xfId="47" applyNumberFormat="1" applyBorder="1" applyAlignment="1">
      <alignment horizontal="center"/>
      <protection/>
    </xf>
    <xf numFmtId="0" fontId="1" fillId="0" borderId="11" xfId="47" applyNumberFormat="1" applyFont="1" applyBorder="1" applyAlignment="1">
      <alignment horizontal="center"/>
      <protection/>
    </xf>
    <xf numFmtId="0" fontId="1" fillId="0" borderId="11" xfId="47" applyFont="1" applyBorder="1">
      <alignment/>
      <protection/>
    </xf>
    <xf numFmtId="0" fontId="0" fillId="0" borderId="15" xfId="47" applyBorder="1">
      <alignment/>
      <protection/>
    </xf>
    <xf numFmtId="0" fontId="1" fillId="0" borderId="0" xfId="47" applyFont="1">
      <alignment/>
      <protection/>
    </xf>
    <xf numFmtId="0" fontId="4" fillId="0" borderId="0" xfId="47" applyFont="1">
      <alignment/>
      <protection/>
    </xf>
    <xf numFmtId="49" fontId="0" fillId="0" borderId="11" xfId="47" applyNumberFormat="1" applyFont="1" applyBorder="1" applyAlignment="1">
      <alignment horizontal="center"/>
      <protection/>
    </xf>
    <xf numFmtId="0" fontId="0" fillId="0" borderId="14" xfId="47" applyFont="1" applyBorder="1" applyAlignment="1">
      <alignment horizontal="center"/>
      <protection/>
    </xf>
    <xf numFmtId="41" fontId="0" fillId="0" borderId="0" xfId="47" applyNumberFormat="1" applyFont="1" applyAlignment="1">
      <alignment horizontal="center"/>
      <protection/>
    </xf>
    <xf numFmtId="0" fontId="5" fillId="0" borderId="11" xfId="47" applyFont="1" applyBorder="1" applyAlignment="1">
      <alignment horizontal="center"/>
      <protection/>
    </xf>
    <xf numFmtId="41" fontId="0" fillId="0" borderId="11" xfId="47" applyNumberFormat="1" applyFont="1" applyBorder="1" applyAlignment="1">
      <alignment horizontal="center"/>
      <protection/>
    </xf>
    <xf numFmtId="41" fontId="0" fillId="0" borderId="11" xfId="47" applyNumberFormat="1" applyFont="1" applyBorder="1" applyAlignment="1">
      <alignment horizontal="center"/>
      <protection/>
    </xf>
    <xf numFmtId="41" fontId="0" fillId="0" borderId="11" xfId="47" applyNumberFormat="1" applyBorder="1" applyAlignment="1">
      <alignment horizontal="right"/>
      <protection/>
    </xf>
    <xf numFmtId="0" fontId="0" fillId="0" borderId="11" xfId="47" applyBorder="1" applyAlignment="1">
      <alignment/>
      <protection/>
    </xf>
    <xf numFmtId="0" fontId="0" fillId="0" borderId="11" xfId="47" applyFont="1" applyBorder="1" applyAlignment="1">
      <alignment horizontal="center"/>
      <protection/>
    </xf>
    <xf numFmtId="0" fontId="0" fillId="0" borderId="12" xfId="47" applyFont="1" applyBorder="1" applyAlignment="1">
      <alignment horizontal="center"/>
      <protection/>
    </xf>
    <xf numFmtId="0" fontId="0" fillId="0" borderId="12" xfId="47" applyFont="1" applyFill="1" applyBorder="1">
      <alignment/>
      <protection/>
    </xf>
    <xf numFmtId="0" fontId="0" fillId="0" borderId="11" xfId="47" applyFont="1" applyBorder="1">
      <alignment/>
      <protection/>
    </xf>
    <xf numFmtId="0" fontId="0" fillId="0" borderId="11" xfId="47" applyFont="1" applyBorder="1">
      <alignment/>
      <protection/>
    </xf>
    <xf numFmtId="41" fontId="1" fillId="0" borderId="0" xfId="47" applyNumberFormat="1" applyFont="1" applyBorder="1">
      <alignment/>
      <protection/>
    </xf>
    <xf numFmtId="0" fontId="0" fillId="0" borderId="0" xfId="47" applyBorder="1" applyAlignment="1">
      <alignment/>
      <protection/>
    </xf>
    <xf numFmtId="0" fontId="0" fillId="0" borderId="0" xfId="47" applyFont="1">
      <alignment/>
      <protection/>
    </xf>
    <xf numFmtId="0" fontId="0" fillId="0" borderId="13" xfId="47" applyFont="1" applyBorder="1">
      <alignment/>
      <protection/>
    </xf>
    <xf numFmtId="1" fontId="0" fillId="0" borderId="11" xfId="47" applyNumberFormat="1" applyFont="1" applyBorder="1" applyAlignment="1">
      <alignment horizontal="center"/>
      <protection/>
    </xf>
    <xf numFmtId="0" fontId="6" fillId="0" borderId="0" xfId="47" applyFont="1">
      <alignment/>
      <protection/>
    </xf>
    <xf numFmtId="14" fontId="0" fillId="0" borderId="0" xfId="47" applyNumberFormat="1">
      <alignment/>
      <protection/>
    </xf>
    <xf numFmtId="0" fontId="1" fillId="0" borderId="14" xfId="47" applyFont="1" applyBorder="1" applyAlignment="1">
      <alignment horizontal="center"/>
      <protection/>
    </xf>
    <xf numFmtId="0" fontId="5" fillId="0" borderId="11" xfId="47" applyFont="1" applyBorder="1">
      <alignment/>
      <protection/>
    </xf>
    <xf numFmtId="0" fontId="1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Obec  plán  2009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0"/>
  <sheetViews>
    <sheetView zoomScale="130" zoomScaleNormal="130" zoomScalePageLayoutView="0" workbookViewId="0" topLeftCell="A82">
      <selection activeCell="I99" sqref="I99"/>
    </sheetView>
  </sheetViews>
  <sheetFormatPr defaultColWidth="9.00390625" defaultRowHeight="12.75"/>
  <cols>
    <col min="1" max="1" width="9.625" style="1" customWidth="1"/>
    <col min="2" max="2" width="48.00390625" style="1" customWidth="1"/>
    <col min="3" max="5" width="10.75390625" style="1" customWidth="1"/>
    <col min="6" max="6" width="0.74609375" style="1" customWidth="1"/>
    <col min="7" max="7" width="12.25390625" style="1" customWidth="1"/>
    <col min="8" max="16384" width="9.125" style="1" customWidth="1"/>
  </cols>
  <sheetData>
    <row r="1" ht="4.5" customHeight="1"/>
    <row r="2" ht="18">
      <c r="B2" s="45" t="s">
        <v>254</v>
      </c>
    </row>
    <row r="3" ht="16.5" customHeight="1">
      <c r="B3" s="44" t="s">
        <v>26</v>
      </c>
    </row>
    <row r="4" ht="3" customHeight="1"/>
    <row r="5" spans="1:5" ht="16.5" customHeight="1">
      <c r="A5" s="21" t="s">
        <v>0</v>
      </c>
      <c r="B5" s="16" t="s">
        <v>1</v>
      </c>
      <c r="C5" s="46" t="s">
        <v>255</v>
      </c>
      <c r="D5" s="43" t="s">
        <v>194</v>
      </c>
      <c r="E5" s="47" t="s">
        <v>273</v>
      </c>
    </row>
    <row r="6" spans="1:6" ht="16.5" customHeight="1">
      <c r="A6" s="21">
        <v>1111</v>
      </c>
      <c r="B6" s="16" t="s">
        <v>2</v>
      </c>
      <c r="C6" s="16">
        <v>1800</v>
      </c>
      <c r="D6" s="52">
        <v>1975</v>
      </c>
      <c r="E6" s="52">
        <v>2600</v>
      </c>
      <c r="F6" s="2"/>
    </row>
    <row r="7" spans="1:6" ht="16.5" customHeight="1">
      <c r="A7" s="21">
        <v>1112</v>
      </c>
      <c r="B7" s="16" t="s">
        <v>3</v>
      </c>
      <c r="C7" s="16">
        <v>720</v>
      </c>
      <c r="D7" s="52">
        <v>1000</v>
      </c>
      <c r="E7" s="52">
        <v>1000</v>
      </c>
      <c r="F7" s="2"/>
    </row>
    <row r="8" spans="1:6" ht="16.5" customHeight="1">
      <c r="A8" s="21">
        <v>1113</v>
      </c>
      <c r="B8" s="16" t="s">
        <v>4</v>
      </c>
      <c r="C8" s="16">
        <v>140</v>
      </c>
      <c r="D8" s="18">
        <v>182</v>
      </c>
      <c r="E8" s="18">
        <v>200</v>
      </c>
      <c r="F8" s="2"/>
    </row>
    <row r="9" spans="1:6" ht="16.5" customHeight="1">
      <c r="A9" s="21">
        <v>1121</v>
      </c>
      <c r="B9" s="16" t="s">
        <v>5</v>
      </c>
      <c r="C9" s="16">
        <v>1620</v>
      </c>
      <c r="D9" s="18">
        <v>1767</v>
      </c>
      <c r="E9" s="18">
        <v>2500</v>
      </c>
      <c r="F9" s="2"/>
    </row>
    <row r="10" spans="1:6" ht="16.5" customHeight="1">
      <c r="A10" s="21">
        <v>1122</v>
      </c>
      <c r="B10" s="16" t="s">
        <v>6</v>
      </c>
      <c r="C10" s="16">
        <v>120</v>
      </c>
      <c r="D10" s="18">
        <v>215</v>
      </c>
      <c r="E10" s="18">
        <v>215</v>
      </c>
      <c r="F10" s="2"/>
    </row>
    <row r="11" spans="1:6" ht="16.5" customHeight="1">
      <c r="A11" s="21">
        <v>1211</v>
      </c>
      <c r="B11" s="16" t="s">
        <v>7</v>
      </c>
      <c r="C11" s="16">
        <v>3550</v>
      </c>
      <c r="D11" s="18">
        <v>3504</v>
      </c>
      <c r="E11" s="18">
        <v>5000</v>
      </c>
      <c r="F11" s="2"/>
    </row>
    <row r="12" spans="1:6" ht="16.5" customHeight="1">
      <c r="A12" s="21">
        <v>1511</v>
      </c>
      <c r="B12" s="16" t="s">
        <v>8</v>
      </c>
      <c r="C12" s="16">
        <v>1050</v>
      </c>
      <c r="D12" s="18">
        <v>1257</v>
      </c>
      <c r="E12" s="18">
        <v>1255</v>
      </c>
      <c r="F12" s="22"/>
    </row>
    <row r="13" spans="1:6" ht="16.5" customHeight="1">
      <c r="A13" s="21">
        <v>1331</v>
      </c>
      <c r="B13" s="16" t="s">
        <v>9</v>
      </c>
      <c r="C13" s="16">
        <v>9</v>
      </c>
      <c r="D13" s="18">
        <v>8</v>
      </c>
      <c r="E13" s="18">
        <v>9</v>
      </c>
      <c r="F13" s="2"/>
    </row>
    <row r="14" spans="1:6" ht="16.5" customHeight="1">
      <c r="A14" s="21">
        <v>1337</v>
      </c>
      <c r="B14" s="16" t="s">
        <v>10</v>
      </c>
      <c r="C14" s="16">
        <v>670</v>
      </c>
      <c r="D14" s="18">
        <v>687</v>
      </c>
      <c r="E14" s="18">
        <v>690</v>
      </c>
      <c r="F14" s="2"/>
    </row>
    <row r="15" spans="1:6" ht="16.5" customHeight="1">
      <c r="A15" s="21">
        <v>1341</v>
      </c>
      <c r="B15" s="16" t="s">
        <v>11</v>
      </c>
      <c r="C15" s="16">
        <v>33</v>
      </c>
      <c r="D15" s="18">
        <v>36</v>
      </c>
      <c r="E15" s="18">
        <v>36</v>
      </c>
      <c r="F15" s="2"/>
    </row>
    <row r="16" spans="1:6" ht="16.5" customHeight="1">
      <c r="A16" s="21">
        <v>1343</v>
      </c>
      <c r="B16" s="16" t="s">
        <v>12</v>
      </c>
      <c r="C16" s="16">
        <v>1</v>
      </c>
      <c r="D16" s="18">
        <v>1</v>
      </c>
      <c r="E16" s="18">
        <v>1</v>
      </c>
      <c r="F16" s="2"/>
    </row>
    <row r="17" spans="1:6" ht="16.5" customHeight="1">
      <c r="A17" s="21">
        <v>1344</v>
      </c>
      <c r="B17" s="16" t="s">
        <v>196</v>
      </c>
      <c r="C17" s="53">
        <v>100</v>
      </c>
      <c r="D17" s="18">
        <v>227</v>
      </c>
      <c r="E17" s="18">
        <v>180</v>
      </c>
      <c r="F17" s="2"/>
    </row>
    <row r="18" spans="1:6" ht="16.5" customHeight="1">
      <c r="A18" s="21">
        <v>1347</v>
      </c>
      <c r="B18" s="16" t="s">
        <v>13</v>
      </c>
      <c r="C18" s="53">
        <v>40</v>
      </c>
      <c r="D18" s="18">
        <v>5</v>
      </c>
      <c r="E18" s="18">
        <v>5</v>
      </c>
      <c r="F18" s="22"/>
    </row>
    <row r="19" spans="1:6" ht="16.5" customHeight="1">
      <c r="A19" s="21">
        <v>1361</v>
      </c>
      <c r="B19" s="16" t="s">
        <v>14</v>
      </c>
      <c r="C19" s="53">
        <v>50</v>
      </c>
      <c r="D19" s="18">
        <v>41</v>
      </c>
      <c r="E19" s="18">
        <v>40</v>
      </c>
      <c r="F19" s="2"/>
    </row>
    <row r="20" spans="1:6" ht="16.5" customHeight="1">
      <c r="A20" s="21">
        <v>1351</v>
      </c>
      <c r="B20" s="19" t="s">
        <v>312</v>
      </c>
      <c r="C20" s="53">
        <v>36</v>
      </c>
      <c r="D20" s="18">
        <v>69</v>
      </c>
      <c r="E20" s="18">
        <v>65</v>
      </c>
      <c r="F20" s="2"/>
    </row>
    <row r="21" spans="1:6" ht="16.5" customHeight="1">
      <c r="A21" s="21">
        <v>1355</v>
      </c>
      <c r="B21" s="19" t="s">
        <v>313</v>
      </c>
      <c r="C21" s="53">
        <v>0</v>
      </c>
      <c r="D21" s="18">
        <v>51</v>
      </c>
      <c r="E21" s="18">
        <v>50</v>
      </c>
      <c r="F21" s="22"/>
    </row>
    <row r="22" spans="1:6" ht="16.5" customHeight="1">
      <c r="A22" s="21"/>
      <c r="B22" s="42" t="s">
        <v>21</v>
      </c>
      <c r="C22" s="24">
        <f>SUM(C6:C21)</f>
        <v>9939</v>
      </c>
      <c r="D22" s="24">
        <f>SUM(D6:D21)</f>
        <v>11025</v>
      </c>
      <c r="E22" s="24">
        <f>SUM(E6:E21)</f>
        <v>13846</v>
      </c>
      <c r="F22" s="2"/>
    </row>
    <row r="23" spans="1:6" ht="16.5" customHeight="1">
      <c r="A23" s="21">
        <v>2131</v>
      </c>
      <c r="B23" s="16" t="s">
        <v>15</v>
      </c>
      <c r="C23" s="38">
        <v>38</v>
      </c>
      <c r="D23" s="18">
        <v>18</v>
      </c>
      <c r="E23" s="38">
        <v>20</v>
      </c>
      <c r="F23" s="2"/>
    </row>
    <row r="24" spans="1:6" ht="16.5" customHeight="1">
      <c r="A24" s="21">
        <v>2131</v>
      </c>
      <c r="B24" s="16" t="s">
        <v>16</v>
      </c>
      <c r="C24" s="38">
        <v>5</v>
      </c>
      <c r="D24" s="18">
        <v>7</v>
      </c>
      <c r="E24" s="38">
        <v>5</v>
      </c>
      <c r="F24" s="22"/>
    </row>
    <row r="25" spans="1:6" ht="16.5" customHeight="1">
      <c r="A25" s="21">
        <v>2132</v>
      </c>
      <c r="B25" s="15" t="s">
        <v>238</v>
      </c>
      <c r="C25" s="38">
        <v>112</v>
      </c>
      <c r="D25" s="18">
        <v>128</v>
      </c>
      <c r="E25" s="38">
        <v>128</v>
      </c>
      <c r="F25" s="2"/>
    </row>
    <row r="26" spans="1:6" ht="16.5" customHeight="1">
      <c r="A26" s="21">
        <v>2132</v>
      </c>
      <c r="B26" s="15" t="s">
        <v>239</v>
      </c>
      <c r="C26" s="38">
        <v>46</v>
      </c>
      <c r="D26" s="18">
        <v>31</v>
      </c>
      <c r="E26" s="38">
        <v>30</v>
      </c>
      <c r="F26" s="2"/>
    </row>
    <row r="27" spans="1:6" ht="16.5" customHeight="1">
      <c r="A27" s="21">
        <v>2111</v>
      </c>
      <c r="B27" s="16" t="s">
        <v>17</v>
      </c>
      <c r="C27" s="38">
        <v>60</v>
      </c>
      <c r="D27" s="18">
        <v>9</v>
      </c>
      <c r="E27" s="38">
        <v>10</v>
      </c>
      <c r="F27" s="2"/>
    </row>
    <row r="28" spans="1:6" ht="16.5" customHeight="1">
      <c r="A28" s="21">
        <v>2119</v>
      </c>
      <c r="B28" s="15" t="s">
        <v>202</v>
      </c>
      <c r="C28" s="38">
        <v>19</v>
      </c>
      <c r="D28" s="18">
        <v>0</v>
      </c>
      <c r="E28" s="38">
        <v>0</v>
      </c>
      <c r="F28" s="2"/>
    </row>
    <row r="29" spans="1:6" ht="16.5" customHeight="1">
      <c r="A29" s="21">
        <v>2222</v>
      </c>
      <c r="B29" s="15" t="s">
        <v>244</v>
      </c>
      <c r="C29" s="38"/>
      <c r="D29" s="18"/>
      <c r="E29" s="38"/>
      <c r="F29" s="22"/>
    </row>
    <row r="30" spans="1:6" ht="16.5" customHeight="1">
      <c r="A30" s="21">
        <v>2141</v>
      </c>
      <c r="B30" s="16" t="s">
        <v>18</v>
      </c>
      <c r="C30" s="38">
        <v>25</v>
      </c>
      <c r="D30" s="18">
        <v>21</v>
      </c>
      <c r="E30" s="38">
        <v>20</v>
      </c>
      <c r="F30" s="2"/>
    </row>
    <row r="31" spans="1:6" ht="16.5" customHeight="1">
      <c r="A31" s="21">
        <v>2322</v>
      </c>
      <c r="B31" s="15" t="s">
        <v>203</v>
      </c>
      <c r="C31" s="38">
        <v>10</v>
      </c>
      <c r="D31" s="18">
        <v>5</v>
      </c>
      <c r="E31" s="38">
        <v>5</v>
      </c>
      <c r="F31" s="2"/>
    </row>
    <row r="32" spans="1:6" ht="16.5" customHeight="1">
      <c r="A32" s="21">
        <v>2324</v>
      </c>
      <c r="B32" s="16" t="s">
        <v>19</v>
      </c>
      <c r="C32" s="38">
        <v>42</v>
      </c>
      <c r="D32" s="18">
        <v>42</v>
      </c>
      <c r="E32" s="38">
        <v>42</v>
      </c>
      <c r="F32" s="22"/>
    </row>
    <row r="33" spans="1:6" ht="16.5" customHeight="1">
      <c r="A33" s="21">
        <v>2324</v>
      </c>
      <c r="B33" s="15" t="s">
        <v>218</v>
      </c>
      <c r="C33" s="38">
        <v>20</v>
      </c>
      <c r="D33" s="18">
        <v>2</v>
      </c>
      <c r="E33" s="38">
        <v>5</v>
      </c>
      <c r="F33" s="22"/>
    </row>
    <row r="34" spans="1:6" ht="16.5" customHeight="1">
      <c r="A34" s="21">
        <v>2329</v>
      </c>
      <c r="B34" s="19" t="s">
        <v>271</v>
      </c>
      <c r="C34" s="38">
        <v>88</v>
      </c>
      <c r="D34" s="18">
        <v>106</v>
      </c>
      <c r="E34" s="38">
        <v>105</v>
      </c>
      <c r="F34" s="2"/>
    </row>
    <row r="35" spans="1:6" ht="16.5" customHeight="1">
      <c r="A35" s="21">
        <v>2420</v>
      </c>
      <c r="B35" s="19" t="s">
        <v>458</v>
      </c>
      <c r="C35" s="38"/>
      <c r="D35" s="18"/>
      <c r="E35" s="38">
        <v>70</v>
      </c>
      <c r="F35" s="2"/>
    </row>
    <row r="36" spans="1:6" ht="16.5" customHeight="1">
      <c r="A36" s="21">
        <v>2460</v>
      </c>
      <c r="B36" s="16" t="s">
        <v>20</v>
      </c>
      <c r="C36" s="38">
        <v>40</v>
      </c>
      <c r="D36" s="18">
        <v>30</v>
      </c>
      <c r="E36" s="38">
        <v>24</v>
      </c>
      <c r="F36" s="22"/>
    </row>
    <row r="37" spans="1:6" ht="16.5" customHeight="1">
      <c r="A37" s="21"/>
      <c r="B37" s="42" t="s">
        <v>21</v>
      </c>
      <c r="C37" s="24">
        <f>SUM(C23:C36)</f>
        <v>505</v>
      </c>
      <c r="D37" s="41">
        <f>SUM(D23:D36)</f>
        <v>399</v>
      </c>
      <c r="E37" s="24">
        <f>SUM(E23:E36)</f>
        <v>464</v>
      </c>
      <c r="F37" s="2"/>
    </row>
    <row r="38" spans="1:6" ht="16.5" customHeight="1">
      <c r="A38" s="21">
        <v>3111</v>
      </c>
      <c r="B38" s="16" t="s">
        <v>22</v>
      </c>
      <c r="C38" s="38">
        <v>70</v>
      </c>
      <c r="D38" s="18">
        <v>224</v>
      </c>
      <c r="E38" s="38">
        <v>50</v>
      </c>
      <c r="F38" s="2"/>
    </row>
    <row r="39" spans="1:6" ht="16.5" customHeight="1">
      <c r="A39" s="21">
        <v>3113</v>
      </c>
      <c r="B39" s="19" t="s">
        <v>314</v>
      </c>
      <c r="C39" s="38">
        <v>0</v>
      </c>
      <c r="D39" s="18">
        <v>12</v>
      </c>
      <c r="E39" s="38">
        <v>0</v>
      </c>
      <c r="F39" s="2"/>
    </row>
    <row r="40" spans="1:6" ht="16.5" customHeight="1">
      <c r="A40" s="21"/>
      <c r="B40" s="16" t="s">
        <v>177</v>
      </c>
      <c r="C40" s="24">
        <f>SUM(C38:C39)</f>
        <v>70</v>
      </c>
      <c r="D40" s="24">
        <f>SUM(D38:D39)</f>
        <v>236</v>
      </c>
      <c r="E40" s="24">
        <f>SUM(E38:E39)</f>
        <v>50</v>
      </c>
      <c r="F40" s="2"/>
    </row>
    <row r="41" spans="1:6" ht="16.5" customHeight="1">
      <c r="A41" s="21">
        <v>4111</v>
      </c>
      <c r="B41" s="15" t="s">
        <v>237</v>
      </c>
      <c r="C41" s="38">
        <v>0</v>
      </c>
      <c r="D41" s="40">
        <v>29</v>
      </c>
      <c r="E41" s="38">
        <v>15</v>
      </c>
      <c r="F41" s="2"/>
    </row>
    <row r="42" spans="1:6" ht="16.5" customHeight="1">
      <c r="A42" s="21">
        <v>4121</v>
      </c>
      <c r="B42" s="16" t="s">
        <v>112</v>
      </c>
      <c r="C42" s="38">
        <v>990</v>
      </c>
      <c r="D42" s="18">
        <v>870</v>
      </c>
      <c r="E42" s="38"/>
      <c r="F42" s="2"/>
    </row>
    <row r="43" spans="1:6" ht="16.5" customHeight="1">
      <c r="A43" s="21">
        <v>4112</v>
      </c>
      <c r="B43" s="16" t="s">
        <v>23</v>
      </c>
      <c r="C43" s="38">
        <v>541</v>
      </c>
      <c r="D43" s="18">
        <v>506</v>
      </c>
      <c r="E43" s="38">
        <v>510</v>
      </c>
      <c r="F43" s="2"/>
    </row>
    <row r="44" spans="1:6" ht="16.5" customHeight="1">
      <c r="A44" s="21">
        <v>4116</v>
      </c>
      <c r="B44" s="19" t="s">
        <v>315</v>
      </c>
      <c r="C44" s="38"/>
      <c r="D44" s="18">
        <v>424</v>
      </c>
      <c r="E44" s="38"/>
      <c r="F44" s="2"/>
    </row>
    <row r="45" spans="1:6" ht="16.5" customHeight="1">
      <c r="A45" s="21">
        <v>4116</v>
      </c>
      <c r="B45" s="16" t="s">
        <v>24</v>
      </c>
      <c r="C45" s="38">
        <v>590</v>
      </c>
      <c r="D45" s="18">
        <v>964</v>
      </c>
      <c r="E45" s="38">
        <v>970</v>
      </c>
      <c r="F45" s="22"/>
    </row>
    <row r="46" spans="1:6" ht="16.5" customHeight="1">
      <c r="A46" s="21">
        <v>4122</v>
      </c>
      <c r="B46" s="19" t="s">
        <v>456</v>
      </c>
      <c r="C46" s="38"/>
      <c r="D46" s="18">
        <v>24</v>
      </c>
      <c r="E46" s="38"/>
      <c r="F46" s="22"/>
    </row>
    <row r="47" spans="1:6" ht="16.5" customHeight="1">
      <c r="A47" s="21">
        <v>4223</v>
      </c>
      <c r="B47" s="19" t="s">
        <v>457</v>
      </c>
      <c r="C47" s="38"/>
      <c r="D47" s="18"/>
      <c r="E47" s="38">
        <v>1064</v>
      </c>
      <c r="F47" s="22"/>
    </row>
    <row r="48" spans="1:6" ht="16.5" customHeight="1">
      <c r="A48" s="21">
        <v>4223</v>
      </c>
      <c r="B48" s="15" t="s">
        <v>252</v>
      </c>
      <c r="C48" s="38">
        <v>18790</v>
      </c>
      <c r="D48" s="18">
        <v>7725</v>
      </c>
      <c r="E48" s="38">
        <v>10882</v>
      </c>
      <c r="F48" s="22"/>
    </row>
    <row r="49" spans="1:6" ht="16.5" customHeight="1">
      <c r="A49" s="21">
        <v>4223</v>
      </c>
      <c r="B49" s="15" t="s">
        <v>253</v>
      </c>
      <c r="C49" s="38">
        <v>1660</v>
      </c>
      <c r="D49" s="18"/>
      <c r="E49" s="38">
        <v>1630</v>
      </c>
      <c r="F49" s="2"/>
    </row>
    <row r="50" spans="1:6" ht="16.5" customHeight="1">
      <c r="A50" s="21">
        <v>4223</v>
      </c>
      <c r="B50" s="19" t="s">
        <v>459</v>
      </c>
      <c r="C50" s="38"/>
      <c r="D50" s="18"/>
      <c r="E50" s="38">
        <v>1800</v>
      </c>
      <c r="F50" s="2"/>
    </row>
    <row r="51" spans="1:6" ht="16.5" customHeight="1">
      <c r="A51" s="21">
        <v>4223</v>
      </c>
      <c r="B51" s="15" t="s">
        <v>453</v>
      </c>
      <c r="C51" s="38"/>
      <c r="D51" s="18"/>
      <c r="E51" s="38">
        <v>2106</v>
      </c>
      <c r="F51" s="2"/>
    </row>
    <row r="52" spans="1:6" ht="16.5" customHeight="1">
      <c r="A52" s="21">
        <v>4223</v>
      </c>
      <c r="B52" s="15" t="s">
        <v>452</v>
      </c>
      <c r="C52" s="38"/>
      <c r="D52" s="18"/>
      <c r="E52" s="38">
        <v>6153</v>
      </c>
      <c r="F52" s="2"/>
    </row>
    <row r="53" spans="1:6" ht="16.5" customHeight="1">
      <c r="A53" s="21"/>
      <c r="B53" s="16" t="s">
        <v>182</v>
      </c>
      <c r="C53" s="24">
        <f>SUM(C41:C52)</f>
        <v>22571</v>
      </c>
      <c r="D53" s="24">
        <f>SUM(D41:D52)</f>
        <v>10542</v>
      </c>
      <c r="E53" s="24">
        <f>SUM(E41:E52)</f>
        <v>25130</v>
      </c>
      <c r="F53" s="2"/>
    </row>
    <row r="54" spans="1:6" ht="16.5" customHeight="1">
      <c r="A54" s="21"/>
      <c r="B54" s="15" t="s">
        <v>25</v>
      </c>
      <c r="C54" s="14">
        <f>+C22+C37+C40+C53</f>
        <v>33085</v>
      </c>
      <c r="D54" s="14">
        <f>+D22+D37+D40+D53</f>
        <v>22202</v>
      </c>
      <c r="E54" s="14">
        <f>+E22+E37+E40+E53</f>
        <v>39490</v>
      </c>
      <c r="F54" s="2"/>
    </row>
    <row r="55" spans="1:6" ht="16.5" customHeight="1">
      <c r="A55" s="21">
        <v>8123</v>
      </c>
      <c r="B55" s="19" t="s">
        <v>463</v>
      </c>
      <c r="C55" s="39">
        <v>5500</v>
      </c>
      <c r="D55" s="25">
        <v>5500</v>
      </c>
      <c r="E55" s="39">
        <v>5000</v>
      </c>
      <c r="F55" s="2"/>
    </row>
    <row r="56" spans="1:6" ht="16.5" customHeight="1">
      <c r="A56" s="21">
        <v>8113</v>
      </c>
      <c r="B56" s="15" t="s">
        <v>234</v>
      </c>
      <c r="C56" s="39">
        <v>5000</v>
      </c>
      <c r="D56" s="51">
        <v>4120</v>
      </c>
      <c r="E56" s="39"/>
      <c r="F56" s="2"/>
    </row>
    <row r="57" spans="1:6" ht="16.5" customHeight="1">
      <c r="A57" s="21">
        <v>8115</v>
      </c>
      <c r="B57" s="16" t="s">
        <v>195</v>
      </c>
      <c r="C57" s="38">
        <v>5416</v>
      </c>
      <c r="D57" s="18">
        <v>5416</v>
      </c>
      <c r="E57" s="38">
        <f>+D250</f>
        <v>3045</v>
      </c>
      <c r="F57" s="22"/>
    </row>
    <row r="58" spans="1:6" ht="3" customHeight="1">
      <c r="A58" s="21"/>
      <c r="B58" s="16"/>
      <c r="C58" s="4"/>
      <c r="D58" s="17"/>
      <c r="E58" s="4"/>
      <c r="F58" s="2"/>
    </row>
    <row r="59" spans="1:6" ht="16.5" customHeight="1">
      <c r="A59" s="21"/>
      <c r="B59" s="37" t="s">
        <v>223</v>
      </c>
      <c r="C59" s="14">
        <f>SUM(C54:C57)</f>
        <v>49001</v>
      </c>
      <c r="D59" s="14">
        <f>SUM(D54:D57)</f>
        <v>37238</v>
      </c>
      <c r="E59" s="14">
        <f>SUM(E54:E57)</f>
        <v>47535</v>
      </c>
      <c r="F59" s="2"/>
    </row>
    <row r="60" spans="1:6" ht="16.5" customHeight="1">
      <c r="A60" s="8"/>
      <c r="B60" s="36"/>
      <c r="C60" s="34"/>
      <c r="D60" s="35"/>
      <c r="E60" s="34"/>
      <c r="F60" s="2"/>
    </row>
    <row r="61" spans="1:6" ht="16.5" customHeight="1">
      <c r="A61" s="33"/>
      <c r="B61" s="32" t="s">
        <v>27</v>
      </c>
      <c r="C61" s="4"/>
      <c r="D61" s="31"/>
      <c r="E61" s="4"/>
      <c r="F61" s="2"/>
    </row>
    <row r="62" spans="1:6" ht="16.5" customHeight="1">
      <c r="A62" s="21"/>
      <c r="B62" s="16"/>
      <c r="C62" s="25" t="s">
        <v>256</v>
      </c>
      <c r="D62" s="30" t="s">
        <v>194</v>
      </c>
      <c r="E62" s="25" t="s">
        <v>276</v>
      </c>
      <c r="F62" s="2"/>
    </row>
    <row r="63" spans="1:8" ht="16.5" customHeight="1">
      <c r="A63" s="21" t="s">
        <v>178</v>
      </c>
      <c r="B63" s="16" t="s">
        <v>117</v>
      </c>
      <c r="C63" s="17">
        <v>30</v>
      </c>
      <c r="D63" s="18">
        <v>30</v>
      </c>
      <c r="E63" s="17">
        <v>30</v>
      </c>
      <c r="F63" s="2"/>
      <c r="G63" s="7">
        <f>+E63</f>
        <v>30</v>
      </c>
      <c r="H63" s="7"/>
    </row>
    <row r="64" spans="1:8" ht="16.5" customHeight="1">
      <c r="A64" s="21" t="s">
        <v>118</v>
      </c>
      <c r="B64" s="15" t="s">
        <v>250</v>
      </c>
      <c r="C64" s="17">
        <v>7</v>
      </c>
      <c r="D64" s="18">
        <v>1</v>
      </c>
      <c r="E64" s="17">
        <v>5</v>
      </c>
      <c r="F64" s="2"/>
      <c r="H64" s="7"/>
    </row>
    <row r="65" spans="1:8" ht="16.5" customHeight="1">
      <c r="A65" s="21" t="s">
        <v>179</v>
      </c>
      <c r="B65" s="15" t="s">
        <v>246</v>
      </c>
      <c r="C65" s="17">
        <v>100</v>
      </c>
      <c r="D65" s="18">
        <v>59</v>
      </c>
      <c r="E65" s="17">
        <v>60</v>
      </c>
      <c r="F65" s="2"/>
      <c r="H65" s="7"/>
    </row>
    <row r="66" spans="1:8" ht="16.5" customHeight="1">
      <c r="A66" s="20" t="s">
        <v>217</v>
      </c>
      <c r="B66" s="15" t="s">
        <v>245</v>
      </c>
      <c r="C66" s="17">
        <v>20</v>
      </c>
      <c r="D66" s="18"/>
      <c r="E66" s="17">
        <v>10</v>
      </c>
      <c r="F66" s="2"/>
      <c r="G66" s="7">
        <f>SUM(E64:E66)</f>
        <v>75</v>
      </c>
      <c r="H66" s="7"/>
    </row>
    <row r="67" spans="1:8" ht="16.5" customHeight="1">
      <c r="A67" s="21" t="s">
        <v>116</v>
      </c>
      <c r="B67" s="15" t="s">
        <v>249</v>
      </c>
      <c r="C67" s="17">
        <v>15</v>
      </c>
      <c r="D67" s="18">
        <v>5</v>
      </c>
      <c r="E67" s="17">
        <v>10</v>
      </c>
      <c r="F67" s="2"/>
      <c r="H67" s="7"/>
    </row>
    <row r="68" spans="1:8" ht="16.5" customHeight="1">
      <c r="A68" s="21" t="s">
        <v>181</v>
      </c>
      <c r="B68" s="15" t="s">
        <v>247</v>
      </c>
      <c r="C68" s="17">
        <v>10</v>
      </c>
      <c r="D68" s="18"/>
      <c r="E68" s="17">
        <v>5</v>
      </c>
      <c r="F68" s="2"/>
      <c r="H68" s="7"/>
    </row>
    <row r="69" spans="1:8" ht="16.5" customHeight="1">
      <c r="A69" s="21" t="s">
        <v>180</v>
      </c>
      <c r="B69" s="15" t="s">
        <v>248</v>
      </c>
      <c r="C69" s="17">
        <v>20</v>
      </c>
      <c r="D69" s="18">
        <v>20</v>
      </c>
      <c r="E69" s="17">
        <v>40</v>
      </c>
      <c r="F69" s="2"/>
      <c r="G69" s="7">
        <f>SUM(E67:E69)</f>
        <v>55</v>
      </c>
      <c r="H69" s="7"/>
    </row>
    <row r="70" spans="1:8" ht="16.5" customHeight="1">
      <c r="A70" s="21" t="s">
        <v>186</v>
      </c>
      <c r="B70" s="15" t="s">
        <v>316</v>
      </c>
      <c r="C70" s="17">
        <v>10</v>
      </c>
      <c r="D70" s="18">
        <v>4</v>
      </c>
      <c r="E70" s="17">
        <v>30</v>
      </c>
      <c r="F70" s="2"/>
      <c r="G70" s="7"/>
      <c r="H70" s="7"/>
    </row>
    <row r="71" spans="1:8" ht="16.5" customHeight="1">
      <c r="A71" s="21" t="s">
        <v>29</v>
      </c>
      <c r="B71" s="15" t="s">
        <v>445</v>
      </c>
      <c r="C71" s="17">
        <v>825</v>
      </c>
      <c r="D71" s="18">
        <v>880</v>
      </c>
      <c r="E71" s="17">
        <v>1255</v>
      </c>
      <c r="F71" s="2"/>
      <c r="G71" s="7">
        <f>SUM(E70:E71)</f>
        <v>1285</v>
      </c>
      <c r="H71" s="7"/>
    </row>
    <row r="72" spans="1:8" ht="16.5" customHeight="1">
      <c r="A72" s="23" t="s">
        <v>257</v>
      </c>
      <c r="B72" s="19" t="s">
        <v>262</v>
      </c>
      <c r="C72" s="17">
        <v>10</v>
      </c>
      <c r="D72" s="18"/>
      <c r="E72" s="17">
        <v>10</v>
      </c>
      <c r="F72" s="22"/>
      <c r="G72" s="7">
        <f>+E72</f>
        <v>10</v>
      </c>
      <c r="H72" s="7"/>
    </row>
    <row r="73" spans="1:8" ht="16.5" customHeight="1">
      <c r="A73" s="21" t="s">
        <v>30</v>
      </c>
      <c r="B73" s="15" t="s">
        <v>319</v>
      </c>
      <c r="C73" s="17">
        <v>10</v>
      </c>
      <c r="D73" s="18">
        <v>4</v>
      </c>
      <c r="E73" s="17">
        <v>5</v>
      </c>
      <c r="F73" s="22"/>
      <c r="G73" s="7"/>
      <c r="H73" s="7"/>
    </row>
    <row r="74" spans="1:8" ht="16.5" customHeight="1">
      <c r="A74" s="23" t="s">
        <v>318</v>
      </c>
      <c r="B74" s="19" t="s">
        <v>448</v>
      </c>
      <c r="C74" s="17"/>
      <c r="D74" s="18">
        <v>1</v>
      </c>
      <c r="E74" s="17"/>
      <c r="F74" s="22"/>
      <c r="G74" s="7"/>
      <c r="H74" s="7"/>
    </row>
    <row r="75" spans="1:8" ht="16.5" customHeight="1">
      <c r="A75" s="23" t="s">
        <v>317</v>
      </c>
      <c r="B75" s="19" t="s">
        <v>447</v>
      </c>
      <c r="C75" s="17"/>
      <c r="D75" s="18">
        <v>12</v>
      </c>
      <c r="E75" s="17">
        <v>5</v>
      </c>
      <c r="F75" s="22"/>
      <c r="G75" s="7"/>
      <c r="H75" s="7"/>
    </row>
    <row r="76" spans="1:8" ht="16.5" customHeight="1">
      <c r="A76" s="21" t="s">
        <v>28</v>
      </c>
      <c r="B76" s="15" t="s">
        <v>446</v>
      </c>
      <c r="C76" s="17">
        <v>20</v>
      </c>
      <c r="D76" s="18">
        <v>11</v>
      </c>
      <c r="E76" s="17">
        <v>15</v>
      </c>
      <c r="F76" s="22"/>
      <c r="G76" s="7"/>
      <c r="H76" s="7"/>
    </row>
    <row r="77" spans="1:8" ht="16.5" customHeight="1">
      <c r="A77" s="21" t="s">
        <v>193</v>
      </c>
      <c r="B77" s="15" t="s">
        <v>449</v>
      </c>
      <c r="C77" s="17">
        <v>50</v>
      </c>
      <c r="D77" s="18"/>
      <c r="E77" s="17">
        <v>20</v>
      </c>
      <c r="F77" s="22"/>
      <c r="G77" s="7"/>
      <c r="H77" s="7"/>
    </row>
    <row r="78" spans="1:8" ht="16.5" customHeight="1">
      <c r="A78" s="20" t="s">
        <v>251</v>
      </c>
      <c r="B78" s="19" t="s">
        <v>450</v>
      </c>
      <c r="C78" s="17">
        <v>1</v>
      </c>
      <c r="D78" s="29">
        <v>3</v>
      </c>
      <c r="E78" s="17">
        <v>3</v>
      </c>
      <c r="F78" s="22"/>
      <c r="G78" s="7"/>
      <c r="H78" s="7"/>
    </row>
    <row r="79" spans="1:8" ht="16.5" customHeight="1">
      <c r="A79" s="21" t="s">
        <v>192</v>
      </c>
      <c r="B79" s="15" t="s">
        <v>451</v>
      </c>
      <c r="C79" s="17">
        <v>30</v>
      </c>
      <c r="D79" s="18">
        <v>24</v>
      </c>
      <c r="E79" s="17">
        <v>6500</v>
      </c>
      <c r="F79" s="22"/>
      <c r="G79" s="7">
        <f>SUM(E73:E79)</f>
        <v>6548</v>
      </c>
      <c r="H79" s="7"/>
    </row>
    <row r="80" spans="1:8" ht="16.5" customHeight="1">
      <c r="A80" s="21" t="s">
        <v>35</v>
      </c>
      <c r="B80" s="15" t="s">
        <v>121</v>
      </c>
      <c r="C80" s="17">
        <v>617</v>
      </c>
      <c r="D80" s="18">
        <v>736</v>
      </c>
      <c r="E80" s="17">
        <v>740</v>
      </c>
      <c r="F80" s="22"/>
      <c r="H80" s="7"/>
    </row>
    <row r="81" spans="1:8" ht="16.5" customHeight="1">
      <c r="A81" s="21" t="s">
        <v>122</v>
      </c>
      <c r="B81" s="16" t="s">
        <v>123</v>
      </c>
      <c r="C81" s="17">
        <v>5</v>
      </c>
      <c r="D81" s="18"/>
      <c r="E81" s="17">
        <v>5</v>
      </c>
      <c r="F81" s="2"/>
      <c r="H81" s="7"/>
    </row>
    <row r="82" spans="1:8" ht="16.5" customHeight="1">
      <c r="A82" s="21" t="s">
        <v>124</v>
      </c>
      <c r="B82" s="16" t="s">
        <v>187</v>
      </c>
      <c r="C82" s="17">
        <v>2</v>
      </c>
      <c r="D82" s="18">
        <v>10</v>
      </c>
      <c r="E82" s="17">
        <v>10</v>
      </c>
      <c r="F82" s="2"/>
      <c r="H82" s="7"/>
    </row>
    <row r="83" spans="1:8" ht="16.5" customHeight="1">
      <c r="A83" s="21" t="s">
        <v>164</v>
      </c>
      <c r="B83" s="16" t="s">
        <v>185</v>
      </c>
      <c r="C83" s="17">
        <v>5</v>
      </c>
      <c r="D83" s="18">
        <v>6</v>
      </c>
      <c r="E83" s="17">
        <v>5</v>
      </c>
      <c r="F83" s="2"/>
      <c r="H83" s="7"/>
    </row>
    <row r="84" spans="1:8" ht="16.5" customHeight="1">
      <c r="A84" s="21" t="s">
        <v>191</v>
      </c>
      <c r="B84" s="15" t="s">
        <v>231</v>
      </c>
      <c r="C84" s="17">
        <v>50</v>
      </c>
      <c r="D84" s="18">
        <v>97</v>
      </c>
      <c r="E84" s="17">
        <v>3900</v>
      </c>
      <c r="F84" s="22"/>
      <c r="G84" s="7">
        <f>SUM(E80:E84)</f>
        <v>4660</v>
      </c>
      <c r="H84" s="7"/>
    </row>
    <row r="85" spans="1:8" ht="16.5" customHeight="1">
      <c r="A85" s="21" t="s">
        <v>141</v>
      </c>
      <c r="B85" s="16" t="s">
        <v>165</v>
      </c>
      <c r="C85" s="17">
        <v>50</v>
      </c>
      <c r="D85" s="18">
        <v>2</v>
      </c>
      <c r="E85" s="17">
        <v>10</v>
      </c>
      <c r="F85" s="2"/>
      <c r="H85" s="7"/>
    </row>
    <row r="86" spans="1:8" ht="16.5" customHeight="1">
      <c r="A86" s="21" t="s">
        <v>33</v>
      </c>
      <c r="B86" s="15" t="s">
        <v>441</v>
      </c>
      <c r="C86" s="17">
        <v>35</v>
      </c>
      <c r="D86" s="18">
        <v>98</v>
      </c>
      <c r="E86" s="17">
        <v>30</v>
      </c>
      <c r="F86" s="2"/>
      <c r="H86" s="7"/>
    </row>
    <row r="87" spans="1:8" ht="16.5" customHeight="1">
      <c r="A87" s="21" t="s">
        <v>36</v>
      </c>
      <c r="B87" s="15" t="s">
        <v>442</v>
      </c>
      <c r="C87" s="17">
        <v>1429</v>
      </c>
      <c r="D87" s="18">
        <v>1433</v>
      </c>
      <c r="E87" s="17">
        <v>1430</v>
      </c>
      <c r="F87" s="2"/>
      <c r="H87" s="7"/>
    </row>
    <row r="88" spans="1:8" ht="16.5" customHeight="1">
      <c r="A88" s="20" t="s">
        <v>320</v>
      </c>
      <c r="B88" s="15" t="s">
        <v>443</v>
      </c>
      <c r="C88" s="17"/>
      <c r="D88" s="18">
        <v>424</v>
      </c>
      <c r="E88" s="17"/>
      <c r="F88" s="2"/>
      <c r="H88" s="7"/>
    </row>
    <row r="89" spans="1:8" ht="16.5" customHeight="1">
      <c r="A89" s="23" t="s">
        <v>188</v>
      </c>
      <c r="B89" s="19" t="s">
        <v>454</v>
      </c>
      <c r="C89" s="17">
        <v>50</v>
      </c>
      <c r="D89" s="18"/>
      <c r="E89" s="17">
        <v>8600</v>
      </c>
      <c r="F89" s="22"/>
      <c r="G89" s="7">
        <f>SUM(E85:E89)</f>
        <v>10070</v>
      </c>
      <c r="H89" s="7"/>
    </row>
    <row r="90" spans="1:8" ht="16.5" customHeight="1">
      <c r="A90" s="21" t="s">
        <v>114</v>
      </c>
      <c r="B90" s="15" t="s">
        <v>444</v>
      </c>
      <c r="C90" s="17">
        <v>170</v>
      </c>
      <c r="D90" s="18">
        <v>171</v>
      </c>
      <c r="E90" s="17">
        <v>180</v>
      </c>
      <c r="F90" s="2"/>
      <c r="G90" s="7">
        <f>+E90</f>
        <v>180</v>
      </c>
      <c r="H90" s="7"/>
    </row>
    <row r="91" spans="1:8" ht="16.5" customHeight="1">
      <c r="A91" s="21" t="s">
        <v>39</v>
      </c>
      <c r="B91" s="16" t="s">
        <v>53</v>
      </c>
      <c r="C91" s="17">
        <v>20</v>
      </c>
      <c r="D91" s="18">
        <v>21</v>
      </c>
      <c r="E91" s="17">
        <v>21</v>
      </c>
      <c r="F91" s="2"/>
      <c r="H91" s="7"/>
    </row>
    <row r="92" spans="1:8" ht="16.5" customHeight="1">
      <c r="A92" s="21" t="s">
        <v>40</v>
      </c>
      <c r="B92" s="16" t="s">
        <v>54</v>
      </c>
      <c r="C92" s="17">
        <v>2</v>
      </c>
      <c r="D92" s="18">
        <v>2</v>
      </c>
      <c r="E92" s="17">
        <v>2</v>
      </c>
      <c r="F92" s="2"/>
      <c r="H92" s="7"/>
    </row>
    <row r="93" spans="1:8" ht="16.5" customHeight="1">
      <c r="A93" s="20" t="s">
        <v>224</v>
      </c>
      <c r="B93" s="15" t="s">
        <v>243</v>
      </c>
      <c r="C93" s="17">
        <v>0</v>
      </c>
      <c r="D93" s="18"/>
      <c r="E93" s="17"/>
      <c r="F93" s="2"/>
      <c r="H93" s="7"/>
    </row>
    <row r="94" spans="1:8" ht="16.5" customHeight="1">
      <c r="A94" s="21" t="s">
        <v>125</v>
      </c>
      <c r="B94" s="19" t="s">
        <v>269</v>
      </c>
      <c r="C94" s="17">
        <v>7</v>
      </c>
      <c r="D94" s="18">
        <v>7</v>
      </c>
      <c r="E94" s="17">
        <v>7</v>
      </c>
      <c r="F94" s="2"/>
      <c r="G94" s="7">
        <f>SUM(E91:E94)</f>
        <v>30</v>
      </c>
      <c r="H94" s="7"/>
    </row>
    <row r="95" spans="1:8" ht="16.5" customHeight="1">
      <c r="A95" s="21" t="s">
        <v>41</v>
      </c>
      <c r="B95" s="15" t="s">
        <v>214</v>
      </c>
      <c r="C95" s="17">
        <v>4</v>
      </c>
      <c r="D95" s="18">
        <v>4</v>
      </c>
      <c r="E95" s="17">
        <v>4</v>
      </c>
      <c r="F95" s="2"/>
      <c r="H95" s="7"/>
    </row>
    <row r="96" spans="1:8" ht="16.5" customHeight="1">
      <c r="A96" s="20" t="s">
        <v>215</v>
      </c>
      <c r="B96" s="15" t="s">
        <v>216</v>
      </c>
      <c r="C96" s="17">
        <v>20</v>
      </c>
      <c r="D96" s="18">
        <v>18</v>
      </c>
      <c r="E96" s="17">
        <v>20</v>
      </c>
      <c r="F96" s="2"/>
      <c r="H96" s="7"/>
    </row>
    <row r="97" spans="1:8" ht="16.5" customHeight="1">
      <c r="A97" s="21" t="s">
        <v>142</v>
      </c>
      <c r="B97" s="16" t="s">
        <v>143</v>
      </c>
      <c r="C97" s="17">
        <v>10</v>
      </c>
      <c r="D97" s="18">
        <v>28</v>
      </c>
      <c r="E97" s="17">
        <v>28</v>
      </c>
      <c r="F97" s="2"/>
      <c r="G97" s="7">
        <f>SUM(E95:E97)</f>
        <v>52</v>
      </c>
      <c r="H97" s="7"/>
    </row>
    <row r="98" spans="1:8" ht="16.5" customHeight="1">
      <c r="A98" s="23" t="s">
        <v>225</v>
      </c>
      <c r="B98" s="19" t="s">
        <v>322</v>
      </c>
      <c r="C98" s="17">
        <v>0</v>
      </c>
      <c r="D98" s="18">
        <v>17</v>
      </c>
      <c r="E98" s="17">
        <v>20</v>
      </c>
      <c r="F98" s="22"/>
      <c r="G98" s="7"/>
      <c r="H98" s="7"/>
    </row>
    <row r="99" spans="1:8" ht="16.5" customHeight="1">
      <c r="A99" s="23" t="s">
        <v>213</v>
      </c>
      <c r="B99" s="19" t="s">
        <v>321</v>
      </c>
      <c r="C99" s="17">
        <v>50</v>
      </c>
      <c r="D99" s="18"/>
      <c r="E99" s="17">
        <v>50</v>
      </c>
      <c r="F99" s="22"/>
      <c r="G99" s="7">
        <f>SUM(E98:E99)</f>
        <v>70</v>
      </c>
      <c r="H99" s="7"/>
    </row>
    <row r="100" spans="1:8" ht="16.5" customHeight="1">
      <c r="A100" s="23" t="s">
        <v>258</v>
      </c>
      <c r="B100" s="19" t="s">
        <v>259</v>
      </c>
      <c r="C100" s="17">
        <v>20</v>
      </c>
      <c r="D100" s="18">
        <v>17</v>
      </c>
      <c r="E100" s="17">
        <v>20</v>
      </c>
      <c r="F100" s="2"/>
      <c r="H100" s="7"/>
    </row>
    <row r="101" spans="1:8" ht="16.5" customHeight="1">
      <c r="A101" s="21" t="s">
        <v>74</v>
      </c>
      <c r="B101" s="16" t="s">
        <v>81</v>
      </c>
      <c r="C101" s="17">
        <v>12</v>
      </c>
      <c r="D101" s="18">
        <v>12</v>
      </c>
      <c r="E101" s="17">
        <v>12</v>
      </c>
      <c r="F101" s="2"/>
      <c r="H101" s="7"/>
    </row>
    <row r="102" spans="1:8" ht="16.5" customHeight="1">
      <c r="A102" s="21" t="s">
        <v>145</v>
      </c>
      <c r="B102" s="16" t="s">
        <v>146</v>
      </c>
      <c r="C102" s="17">
        <v>5</v>
      </c>
      <c r="D102" s="18">
        <v>2</v>
      </c>
      <c r="E102" s="17">
        <v>5</v>
      </c>
      <c r="F102" s="2"/>
      <c r="H102" s="7"/>
    </row>
    <row r="103" spans="1:8" ht="16.5" customHeight="1">
      <c r="A103" s="21" t="s">
        <v>147</v>
      </c>
      <c r="B103" s="16" t="s">
        <v>148</v>
      </c>
      <c r="C103" s="17">
        <v>10</v>
      </c>
      <c r="D103" s="18">
        <v>1</v>
      </c>
      <c r="E103" s="17">
        <v>5</v>
      </c>
      <c r="F103" s="2"/>
      <c r="G103" s="7">
        <f>SUM(E100:E103)</f>
        <v>42</v>
      </c>
      <c r="H103" s="7"/>
    </row>
    <row r="104" spans="1:8" ht="16.5" customHeight="1">
      <c r="A104" s="23" t="s">
        <v>326</v>
      </c>
      <c r="B104" s="19" t="s">
        <v>329</v>
      </c>
      <c r="C104" s="17"/>
      <c r="D104" s="18">
        <v>10</v>
      </c>
      <c r="E104" s="17">
        <v>10</v>
      </c>
      <c r="F104" s="2"/>
      <c r="G104" s="7"/>
      <c r="H104" s="7"/>
    </row>
    <row r="105" spans="1:8" ht="16.5" customHeight="1">
      <c r="A105" s="54" t="s">
        <v>127</v>
      </c>
      <c r="B105" s="19" t="s">
        <v>323</v>
      </c>
      <c r="C105" s="17">
        <v>40</v>
      </c>
      <c r="D105" s="18">
        <v>25</v>
      </c>
      <c r="E105" s="17">
        <v>40</v>
      </c>
      <c r="F105" s="2"/>
      <c r="G105" s="7"/>
      <c r="H105" s="7"/>
    </row>
    <row r="106" spans="1:8" ht="16.5" customHeight="1">
      <c r="A106" s="23" t="s">
        <v>327</v>
      </c>
      <c r="B106" s="19" t="s">
        <v>328</v>
      </c>
      <c r="C106" s="17">
        <v>0</v>
      </c>
      <c r="D106" s="18">
        <v>51</v>
      </c>
      <c r="E106" s="17">
        <v>80</v>
      </c>
      <c r="F106" s="2"/>
      <c r="G106" s="7"/>
      <c r="H106" s="7"/>
    </row>
    <row r="107" spans="1:8" ht="16.5" customHeight="1">
      <c r="A107" s="21" t="s">
        <v>126</v>
      </c>
      <c r="B107" s="19" t="s">
        <v>324</v>
      </c>
      <c r="C107" s="17">
        <v>190</v>
      </c>
      <c r="D107" s="18">
        <v>126</v>
      </c>
      <c r="E107" s="17">
        <v>160</v>
      </c>
      <c r="F107" s="2"/>
      <c r="G107" s="7"/>
      <c r="H107" s="7"/>
    </row>
    <row r="108" spans="1:8" ht="16.5" customHeight="1">
      <c r="A108" s="54" t="s">
        <v>232</v>
      </c>
      <c r="B108" s="19" t="s">
        <v>325</v>
      </c>
      <c r="C108" s="17">
        <v>15</v>
      </c>
      <c r="D108" s="18">
        <v>7</v>
      </c>
      <c r="E108" s="17">
        <v>10</v>
      </c>
      <c r="F108" s="2"/>
      <c r="G108" s="7"/>
      <c r="H108" s="7"/>
    </row>
    <row r="109" spans="1:8" ht="16.5" customHeight="1">
      <c r="A109" s="21" t="s">
        <v>42</v>
      </c>
      <c r="B109" s="19" t="s">
        <v>330</v>
      </c>
      <c r="C109" s="17">
        <v>30</v>
      </c>
      <c r="D109" s="18">
        <v>7</v>
      </c>
      <c r="E109" s="17">
        <v>10</v>
      </c>
      <c r="F109" s="2"/>
      <c r="G109" s="7">
        <f>SUM(E104:E109)</f>
        <v>310</v>
      </c>
      <c r="H109" s="7"/>
    </row>
    <row r="110" spans="1:8" ht="16.5" customHeight="1">
      <c r="A110" s="21" t="s">
        <v>43</v>
      </c>
      <c r="B110" s="16" t="s">
        <v>184</v>
      </c>
      <c r="C110" s="17">
        <v>20</v>
      </c>
      <c r="D110" s="18">
        <v>16</v>
      </c>
      <c r="E110" s="17">
        <v>20</v>
      </c>
      <c r="F110" s="2"/>
      <c r="H110" s="7"/>
    </row>
    <row r="111" spans="1:8" ht="16.5" customHeight="1">
      <c r="A111" s="21" t="s">
        <v>128</v>
      </c>
      <c r="B111" s="15" t="s">
        <v>331</v>
      </c>
      <c r="C111" s="17">
        <v>5</v>
      </c>
      <c r="D111" s="18"/>
      <c r="E111" s="17">
        <v>5</v>
      </c>
      <c r="F111" s="2"/>
      <c r="H111" s="7"/>
    </row>
    <row r="112" spans="1:8" ht="16.5" customHeight="1">
      <c r="A112" s="21" t="s">
        <v>44</v>
      </c>
      <c r="B112" s="16" t="s">
        <v>55</v>
      </c>
      <c r="C112" s="17">
        <v>1</v>
      </c>
      <c r="D112" s="18"/>
      <c r="E112" s="17">
        <v>1</v>
      </c>
      <c r="F112" s="2"/>
      <c r="H112" s="7"/>
    </row>
    <row r="113" spans="1:8" ht="16.5" customHeight="1">
      <c r="A113" s="21" t="s">
        <v>45</v>
      </c>
      <c r="B113" s="16" t="s">
        <v>56</v>
      </c>
      <c r="C113" s="17"/>
      <c r="D113" s="18"/>
      <c r="E113" s="17"/>
      <c r="F113" s="2"/>
      <c r="H113" s="7"/>
    </row>
    <row r="114" spans="1:8" ht="16.5" customHeight="1">
      <c r="A114" s="21" t="s">
        <v>129</v>
      </c>
      <c r="B114" s="16" t="s">
        <v>130</v>
      </c>
      <c r="C114" s="17">
        <v>1</v>
      </c>
      <c r="D114" s="18"/>
      <c r="E114" s="17">
        <v>1</v>
      </c>
      <c r="F114" s="2"/>
      <c r="H114" s="7"/>
    </row>
    <row r="115" spans="1:8" ht="16.5" customHeight="1">
      <c r="A115" s="21" t="s">
        <v>46</v>
      </c>
      <c r="B115" s="16" t="s">
        <v>57</v>
      </c>
      <c r="C115" s="17">
        <v>150</v>
      </c>
      <c r="D115" s="18">
        <v>342</v>
      </c>
      <c r="E115" s="17">
        <v>300</v>
      </c>
      <c r="F115" s="2"/>
      <c r="H115" s="7"/>
    </row>
    <row r="116" spans="1:8" ht="16.5" customHeight="1">
      <c r="A116" s="21" t="s">
        <v>47</v>
      </c>
      <c r="B116" s="16" t="s">
        <v>58</v>
      </c>
      <c r="C116" s="17">
        <v>6</v>
      </c>
      <c r="D116" s="18">
        <v>6</v>
      </c>
      <c r="E116" s="17">
        <v>6</v>
      </c>
      <c r="F116" s="2"/>
      <c r="H116" s="7"/>
    </row>
    <row r="117" spans="1:8" ht="16.5" customHeight="1">
      <c r="A117" s="21" t="s">
        <v>48</v>
      </c>
      <c r="B117" s="16" t="s">
        <v>59</v>
      </c>
      <c r="C117" s="17">
        <v>120</v>
      </c>
      <c r="D117" s="18">
        <v>94</v>
      </c>
      <c r="E117" s="17">
        <v>100</v>
      </c>
      <c r="F117" s="2"/>
      <c r="H117" s="7"/>
    </row>
    <row r="118" spans="1:8" ht="16.5" customHeight="1">
      <c r="A118" s="21" t="s">
        <v>131</v>
      </c>
      <c r="B118" s="16" t="s">
        <v>132</v>
      </c>
      <c r="C118" s="17">
        <v>2</v>
      </c>
      <c r="D118" s="18"/>
      <c r="E118" s="17">
        <v>2</v>
      </c>
      <c r="F118" s="2"/>
      <c r="H118" s="7"/>
    </row>
    <row r="119" spans="1:8" ht="16.5" customHeight="1">
      <c r="A119" s="21" t="s">
        <v>133</v>
      </c>
      <c r="B119" s="15" t="s">
        <v>332</v>
      </c>
      <c r="C119" s="17">
        <v>20</v>
      </c>
      <c r="D119" s="18">
        <v>16</v>
      </c>
      <c r="E119" s="17">
        <v>20</v>
      </c>
      <c r="F119" s="2"/>
      <c r="H119" s="7"/>
    </row>
    <row r="120" spans="1:8" ht="16.5" customHeight="1">
      <c r="A120" s="16" t="s">
        <v>135</v>
      </c>
      <c r="B120" s="16" t="s">
        <v>136</v>
      </c>
      <c r="C120" s="17">
        <v>80</v>
      </c>
      <c r="D120" s="18">
        <v>31</v>
      </c>
      <c r="E120" s="17">
        <v>50</v>
      </c>
      <c r="F120" s="2"/>
      <c r="G120" s="7">
        <f>SUM(E110:E120)</f>
        <v>505</v>
      </c>
      <c r="H120" s="7"/>
    </row>
    <row r="121" spans="1:8" ht="16.5" customHeight="1">
      <c r="A121" s="16" t="s">
        <v>166</v>
      </c>
      <c r="B121" s="16" t="s">
        <v>167</v>
      </c>
      <c r="C121" s="17">
        <v>1</v>
      </c>
      <c r="D121" s="18"/>
      <c r="E121" s="17">
        <v>1</v>
      </c>
      <c r="F121" s="2"/>
      <c r="H121" s="7"/>
    </row>
    <row r="122" spans="1:8" ht="16.5" customHeight="1">
      <c r="A122" s="15" t="s">
        <v>32</v>
      </c>
      <c r="B122" s="19" t="s">
        <v>268</v>
      </c>
      <c r="C122" s="17">
        <v>10</v>
      </c>
      <c r="D122" s="18">
        <v>7</v>
      </c>
      <c r="E122" s="17">
        <v>10</v>
      </c>
      <c r="F122" s="2"/>
      <c r="H122" s="7"/>
    </row>
    <row r="123" spans="1:8" ht="16.5" customHeight="1">
      <c r="A123" s="23" t="s">
        <v>31</v>
      </c>
      <c r="B123" s="19" t="s">
        <v>115</v>
      </c>
      <c r="C123" s="17">
        <v>240</v>
      </c>
      <c r="D123" s="18">
        <v>240</v>
      </c>
      <c r="E123" s="17">
        <v>240</v>
      </c>
      <c r="F123" s="2"/>
      <c r="G123" s="7">
        <f>SUM(E121:E123)</f>
        <v>251</v>
      </c>
      <c r="H123" s="7"/>
    </row>
    <row r="124" spans="1:8" ht="16.5" customHeight="1">
      <c r="A124" s="23" t="s">
        <v>144</v>
      </c>
      <c r="B124" s="19" t="s">
        <v>333</v>
      </c>
      <c r="C124" s="17">
        <v>7</v>
      </c>
      <c r="D124" s="28"/>
      <c r="E124" s="17">
        <v>7</v>
      </c>
      <c r="F124" s="2"/>
      <c r="G124" s="7">
        <f>SUM(E124:E124)</f>
        <v>7</v>
      </c>
      <c r="H124" s="7"/>
    </row>
    <row r="125" spans="1:8" ht="16.5" customHeight="1">
      <c r="A125" s="21" t="s">
        <v>163</v>
      </c>
      <c r="B125" s="15" t="s">
        <v>455</v>
      </c>
      <c r="C125" s="17">
        <v>20</v>
      </c>
      <c r="D125" s="18">
        <v>20</v>
      </c>
      <c r="E125" s="17">
        <v>20</v>
      </c>
      <c r="F125" s="2"/>
      <c r="G125" s="7">
        <f>+E125</f>
        <v>20</v>
      </c>
      <c r="H125" s="7"/>
    </row>
    <row r="126" spans="1:8" ht="16.5" customHeight="1">
      <c r="A126" s="21" t="s">
        <v>52</v>
      </c>
      <c r="B126" s="16" t="s">
        <v>60</v>
      </c>
      <c r="C126" s="17">
        <v>2</v>
      </c>
      <c r="D126" s="18">
        <v>12</v>
      </c>
      <c r="E126" s="17">
        <v>12</v>
      </c>
      <c r="F126" s="2"/>
      <c r="H126" s="7"/>
    </row>
    <row r="127" spans="1:8" ht="16.5" customHeight="1">
      <c r="A127" s="21" t="s">
        <v>168</v>
      </c>
      <c r="B127" s="16" t="s">
        <v>169</v>
      </c>
      <c r="C127" s="17">
        <v>30</v>
      </c>
      <c r="D127" s="18">
        <v>5</v>
      </c>
      <c r="E127" s="17">
        <v>10</v>
      </c>
      <c r="F127" s="2"/>
      <c r="H127" s="7"/>
    </row>
    <row r="128" spans="1:8" ht="16.5" customHeight="1">
      <c r="A128" s="21" t="s">
        <v>137</v>
      </c>
      <c r="B128" s="16" t="s">
        <v>138</v>
      </c>
      <c r="C128" s="17">
        <v>15</v>
      </c>
      <c r="D128" s="18">
        <v>19</v>
      </c>
      <c r="E128" s="17">
        <v>20</v>
      </c>
      <c r="F128" s="2"/>
      <c r="H128" s="7"/>
    </row>
    <row r="129" spans="1:8" ht="16.5" customHeight="1">
      <c r="A129" s="21" t="s">
        <v>139</v>
      </c>
      <c r="B129" s="16" t="s">
        <v>140</v>
      </c>
      <c r="C129" s="17">
        <v>5</v>
      </c>
      <c r="D129" s="18">
        <v>9</v>
      </c>
      <c r="E129" s="17">
        <v>10</v>
      </c>
      <c r="F129" s="2"/>
      <c r="H129" s="7"/>
    </row>
    <row r="130" spans="1:8" ht="16.5" customHeight="1">
      <c r="A130" s="21" t="s">
        <v>61</v>
      </c>
      <c r="B130" s="16" t="s">
        <v>64</v>
      </c>
      <c r="C130" s="17">
        <v>50</v>
      </c>
      <c r="D130" s="18">
        <v>23</v>
      </c>
      <c r="E130" s="17">
        <v>30</v>
      </c>
      <c r="F130" s="2"/>
      <c r="G130" s="7">
        <f>SUM(E126:E130)</f>
        <v>82</v>
      </c>
      <c r="H130" s="7"/>
    </row>
    <row r="131" spans="1:8" ht="16.5" customHeight="1">
      <c r="A131" s="23" t="s">
        <v>261</v>
      </c>
      <c r="B131" s="19" t="s">
        <v>334</v>
      </c>
      <c r="C131" s="17">
        <v>5</v>
      </c>
      <c r="D131" s="18">
        <v>10</v>
      </c>
      <c r="E131" s="17">
        <v>10</v>
      </c>
      <c r="F131" s="2"/>
      <c r="G131" s="7"/>
      <c r="H131" s="7"/>
    </row>
    <row r="132" spans="1:8" ht="16.5" customHeight="1">
      <c r="A132" s="23" t="s">
        <v>267</v>
      </c>
      <c r="B132" s="19" t="s">
        <v>335</v>
      </c>
      <c r="C132" s="17">
        <v>3</v>
      </c>
      <c r="D132" s="18">
        <v>39</v>
      </c>
      <c r="E132" s="17">
        <v>40</v>
      </c>
      <c r="F132" s="2"/>
      <c r="G132" s="7"/>
      <c r="H132" s="7"/>
    </row>
    <row r="133" spans="1:8" ht="16.5" customHeight="1">
      <c r="A133" s="23" t="s">
        <v>340</v>
      </c>
      <c r="B133" s="19" t="s">
        <v>336</v>
      </c>
      <c r="C133" s="17"/>
      <c r="D133" s="18">
        <v>127</v>
      </c>
      <c r="E133" s="17">
        <v>130</v>
      </c>
      <c r="F133" s="2"/>
      <c r="G133" s="7"/>
      <c r="H133" s="7"/>
    </row>
    <row r="134" spans="1:8" ht="16.5" customHeight="1">
      <c r="A134" s="23" t="s">
        <v>341</v>
      </c>
      <c r="B134" s="19" t="s">
        <v>337</v>
      </c>
      <c r="C134" s="17"/>
      <c r="D134" s="18">
        <v>20</v>
      </c>
      <c r="E134" s="17">
        <v>20</v>
      </c>
      <c r="F134" s="2"/>
      <c r="G134" s="7"/>
      <c r="H134" s="7"/>
    </row>
    <row r="135" spans="1:8" ht="16.5" customHeight="1">
      <c r="A135" s="23" t="s">
        <v>226</v>
      </c>
      <c r="B135" s="19" t="s">
        <v>338</v>
      </c>
      <c r="C135" s="17"/>
      <c r="D135" s="18">
        <v>15</v>
      </c>
      <c r="E135" s="17">
        <v>5</v>
      </c>
      <c r="F135" s="2"/>
      <c r="G135" s="7"/>
      <c r="H135" s="7"/>
    </row>
    <row r="136" spans="1:8" ht="16.5" customHeight="1">
      <c r="A136" s="23" t="s">
        <v>260</v>
      </c>
      <c r="B136" s="19" t="s">
        <v>339</v>
      </c>
      <c r="C136" s="17">
        <v>45</v>
      </c>
      <c r="D136" s="18">
        <v>30</v>
      </c>
      <c r="E136" s="17">
        <v>40</v>
      </c>
      <c r="F136" s="2"/>
      <c r="G136" s="7">
        <f>SUM(E131:E136)</f>
        <v>245</v>
      </c>
      <c r="H136" s="7"/>
    </row>
    <row r="137" spans="1:8" ht="16.5" customHeight="1">
      <c r="A137" s="23" t="s">
        <v>51</v>
      </c>
      <c r="B137" s="19" t="s">
        <v>350</v>
      </c>
      <c r="C137" s="17">
        <v>45</v>
      </c>
      <c r="D137" s="18">
        <v>45</v>
      </c>
      <c r="E137" s="17">
        <v>45</v>
      </c>
      <c r="F137" s="2"/>
      <c r="G137" s="7"/>
      <c r="H137" s="7"/>
    </row>
    <row r="138" spans="1:8" ht="16.5" customHeight="1">
      <c r="A138" s="23" t="s">
        <v>342</v>
      </c>
      <c r="B138" s="19" t="s">
        <v>343</v>
      </c>
      <c r="C138" s="17">
        <v>12</v>
      </c>
      <c r="D138" s="18">
        <v>11</v>
      </c>
      <c r="E138" s="17">
        <v>11</v>
      </c>
      <c r="F138" s="2"/>
      <c r="G138" s="7"/>
      <c r="H138" s="7"/>
    </row>
    <row r="139" spans="1:8" ht="16.5" customHeight="1">
      <c r="A139" s="23" t="s">
        <v>344</v>
      </c>
      <c r="B139" s="19" t="s">
        <v>345</v>
      </c>
      <c r="C139" s="17">
        <v>4</v>
      </c>
      <c r="D139" s="18">
        <v>3</v>
      </c>
      <c r="E139" s="17">
        <v>3</v>
      </c>
      <c r="F139" s="2"/>
      <c r="G139" s="7"/>
      <c r="H139" s="7"/>
    </row>
    <row r="140" spans="1:8" ht="16.5" customHeight="1">
      <c r="A140" s="23" t="s">
        <v>50</v>
      </c>
      <c r="B140" s="19" t="s">
        <v>346</v>
      </c>
      <c r="C140" s="17">
        <v>10</v>
      </c>
      <c r="D140" s="17">
        <v>30</v>
      </c>
      <c r="E140" s="17">
        <v>30</v>
      </c>
      <c r="F140" s="2"/>
      <c r="G140" s="7"/>
      <c r="H140" s="7"/>
    </row>
    <row r="141" spans="1:8" ht="16.5" customHeight="1">
      <c r="A141" s="23" t="s">
        <v>49</v>
      </c>
      <c r="B141" s="19" t="s">
        <v>347</v>
      </c>
      <c r="C141" s="17">
        <v>430</v>
      </c>
      <c r="D141" s="17">
        <v>406</v>
      </c>
      <c r="E141" s="17">
        <v>420</v>
      </c>
      <c r="F141" s="2"/>
      <c r="G141" s="7"/>
      <c r="H141" s="7"/>
    </row>
    <row r="142" spans="1:8" ht="16.5" customHeight="1">
      <c r="A142" s="23" t="s">
        <v>113</v>
      </c>
      <c r="B142" s="19" t="s">
        <v>348</v>
      </c>
      <c r="C142" s="17">
        <v>10</v>
      </c>
      <c r="D142" s="18">
        <v>40</v>
      </c>
      <c r="E142" s="17">
        <v>40</v>
      </c>
      <c r="F142" s="2"/>
      <c r="G142" s="7"/>
      <c r="H142" s="7"/>
    </row>
    <row r="143" spans="1:8" ht="16.5" customHeight="1">
      <c r="A143" s="21" t="s">
        <v>170</v>
      </c>
      <c r="B143" s="19" t="s">
        <v>349</v>
      </c>
      <c r="C143" s="17">
        <v>50</v>
      </c>
      <c r="D143" s="18">
        <v>11</v>
      </c>
      <c r="E143" s="17">
        <v>20</v>
      </c>
      <c r="F143" s="2"/>
      <c r="G143" s="7"/>
      <c r="H143" s="7"/>
    </row>
    <row r="144" spans="1:8" ht="16.5" customHeight="1">
      <c r="A144" s="23" t="s">
        <v>201</v>
      </c>
      <c r="B144" s="19" t="s">
        <v>460</v>
      </c>
      <c r="C144" s="17"/>
      <c r="D144" s="18"/>
      <c r="E144" s="17">
        <v>3000</v>
      </c>
      <c r="F144" s="2"/>
      <c r="G144" s="7">
        <f>SUM(E137:E144)</f>
        <v>3569</v>
      </c>
      <c r="H144" s="7"/>
    </row>
    <row r="145" spans="1:8" ht="16.5" customHeight="1">
      <c r="A145" s="21" t="s">
        <v>62</v>
      </c>
      <c r="B145" s="19" t="s">
        <v>351</v>
      </c>
      <c r="C145" s="17">
        <v>5</v>
      </c>
      <c r="D145" s="18">
        <v>0</v>
      </c>
      <c r="E145" s="17">
        <v>5</v>
      </c>
      <c r="F145" s="2"/>
      <c r="G145" s="7"/>
      <c r="H145" s="7"/>
    </row>
    <row r="146" spans="1:8" ht="16.5" customHeight="1">
      <c r="A146" s="23" t="s">
        <v>62</v>
      </c>
      <c r="B146" s="19" t="s">
        <v>337</v>
      </c>
      <c r="C146" s="17">
        <v>1</v>
      </c>
      <c r="D146" s="18">
        <v>2</v>
      </c>
      <c r="E146" s="17">
        <v>2</v>
      </c>
      <c r="F146" s="2"/>
      <c r="G146" s="7">
        <f>SUM(E145:E146)</f>
        <v>7</v>
      </c>
      <c r="H146" s="7"/>
    </row>
    <row r="147" spans="1:8" ht="16.5" customHeight="1">
      <c r="A147" s="23" t="s">
        <v>69</v>
      </c>
      <c r="B147" s="19" t="s">
        <v>352</v>
      </c>
      <c r="C147" s="17">
        <v>769</v>
      </c>
      <c r="D147" s="17">
        <v>960</v>
      </c>
      <c r="E147" s="17">
        <v>1000</v>
      </c>
      <c r="F147" s="2"/>
      <c r="G147" s="7"/>
      <c r="H147" s="7"/>
    </row>
    <row r="148" spans="1:8" ht="16.5" customHeight="1">
      <c r="A148" s="23" t="s">
        <v>149</v>
      </c>
      <c r="B148" s="19" t="s">
        <v>353</v>
      </c>
      <c r="C148" s="17">
        <v>10</v>
      </c>
      <c r="D148" s="17">
        <v>0</v>
      </c>
      <c r="E148" s="17">
        <v>10</v>
      </c>
      <c r="F148" s="2"/>
      <c r="G148" s="7"/>
      <c r="H148" s="7"/>
    </row>
    <row r="149" spans="1:8" ht="16.5" customHeight="1">
      <c r="A149" s="23" t="s">
        <v>70</v>
      </c>
      <c r="B149" s="19" t="s">
        <v>354</v>
      </c>
      <c r="C149" s="17">
        <v>173</v>
      </c>
      <c r="D149" s="18">
        <v>228</v>
      </c>
      <c r="E149" s="17">
        <v>240</v>
      </c>
      <c r="F149" s="2"/>
      <c r="G149" s="7"/>
      <c r="H149" s="7"/>
    </row>
    <row r="150" spans="1:8" ht="16.5" customHeight="1">
      <c r="A150" s="23" t="s">
        <v>71</v>
      </c>
      <c r="B150" s="19" t="s">
        <v>355</v>
      </c>
      <c r="C150" s="17">
        <v>62</v>
      </c>
      <c r="D150" s="18">
        <v>81</v>
      </c>
      <c r="E150" s="17">
        <v>85</v>
      </c>
      <c r="F150" s="2"/>
      <c r="G150" s="7"/>
      <c r="H150" s="7"/>
    </row>
    <row r="151" spans="1:8" ht="16.5" customHeight="1">
      <c r="A151" s="55" t="s">
        <v>171</v>
      </c>
      <c r="B151" s="19" t="s">
        <v>356</v>
      </c>
      <c r="C151" s="17">
        <v>4</v>
      </c>
      <c r="D151" s="18">
        <v>2</v>
      </c>
      <c r="E151" s="17">
        <v>5</v>
      </c>
      <c r="F151" s="2"/>
      <c r="G151" s="7"/>
      <c r="H151" s="7"/>
    </row>
    <row r="152" spans="1:8" ht="16.5" customHeight="1">
      <c r="A152" s="27" t="s">
        <v>189</v>
      </c>
      <c r="B152" s="19" t="s">
        <v>357</v>
      </c>
      <c r="C152" s="17">
        <v>1</v>
      </c>
      <c r="D152" s="18">
        <v>0</v>
      </c>
      <c r="E152" s="17">
        <v>1</v>
      </c>
      <c r="F152" s="2"/>
      <c r="G152" s="7"/>
      <c r="H152" s="7"/>
    </row>
    <row r="153" spans="1:8" ht="16.5" customHeight="1">
      <c r="A153" s="21" t="s">
        <v>72</v>
      </c>
      <c r="B153" s="19" t="s">
        <v>358</v>
      </c>
      <c r="C153" s="17">
        <v>20</v>
      </c>
      <c r="D153" s="18">
        <v>28</v>
      </c>
      <c r="E153" s="17">
        <v>28</v>
      </c>
      <c r="F153" s="2"/>
      <c r="G153" s="7"/>
      <c r="H153" s="7"/>
    </row>
    <row r="154" spans="1:8" ht="16.5" customHeight="1">
      <c r="A154" s="23" t="s">
        <v>73</v>
      </c>
      <c r="B154" s="19" t="s">
        <v>359</v>
      </c>
      <c r="C154" s="17">
        <f>C153*1.26-C153</f>
        <v>5.199999999999999</v>
      </c>
      <c r="D154" s="17">
        <v>7</v>
      </c>
      <c r="E154" s="17">
        <v>8</v>
      </c>
      <c r="F154" s="2"/>
      <c r="G154" s="7"/>
      <c r="H154" s="7"/>
    </row>
    <row r="155" spans="1:8" ht="16.5" customHeight="1">
      <c r="A155" s="23" t="s">
        <v>150</v>
      </c>
      <c r="B155" s="19" t="s">
        <v>360</v>
      </c>
      <c r="C155" s="17">
        <v>30</v>
      </c>
      <c r="D155" s="17">
        <v>73</v>
      </c>
      <c r="E155" s="17">
        <v>50</v>
      </c>
      <c r="F155" s="2"/>
      <c r="G155" s="7"/>
      <c r="H155" s="7"/>
    </row>
    <row r="156" spans="1:8" ht="16.5" customHeight="1">
      <c r="A156" s="23" t="s">
        <v>65</v>
      </c>
      <c r="B156" s="19" t="s">
        <v>361</v>
      </c>
      <c r="C156" s="17">
        <v>50</v>
      </c>
      <c r="D156" s="18">
        <v>25</v>
      </c>
      <c r="E156" s="17">
        <v>30</v>
      </c>
      <c r="F156" s="2"/>
      <c r="G156" s="7"/>
      <c r="H156" s="7"/>
    </row>
    <row r="157" spans="1:8" ht="16.5" customHeight="1">
      <c r="A157" s="23" t="s">
        <v>68</v>
      </c>
      <c r="B157" s="19" t="s">
        <v>362</v>
      </c>
      <c r="C157" s="17">
        <v>40</v>
      </c>
      <c r="D157" s="18">
        <v>45</v>
      </c>
      <c r="E157" s="17">
        <v>45</v>
      </c>
      <c r="F157" s="2"/>
      <c r="G157" s="7"/>
      <c r="H157" s="7"/>
    </row>
    <row r="158" spans="1:8" ht="16.5" customHeight="1">
      <c r="A158" s="23" t="s">
        <v>240</v>
      </c>
      <c r="B158" s="56" t="s">
        <v>363</v>
      </c>
      <c r="C158" s="17">
        <v>7</v>
      </c>
      <c r="D158" s="26">
        <v>7</v>
      </c>
      <c r="E158" s="17">
        <v>7</v>
      </c>
      <c r="F158" s="2"/>
      <c r="G158" s="7"/>
      <c r="H158" s="7"/>
    </row>
    <row r="159" spans="1:8" ht="16.5" customHeight="1">
      <c r="A159" s="23" t="s">
        <v>67</v>
      </c>
      <c r="B159" s="19" t="s">
        <v>364</v>
      </c>
      <c r="C159" s="17">
        <v>10</v>
      </c>
      <c r="D159" s="18">
        <v>0</v>
      </c>
      <c r="E159" s="17">
        <v>10</v>
      </c>
      <c r="F159" s="2"/>
      <c r="G159" s="7"/>
      <c r="H159" s="7"/>
    </row>
    <row r="160" spans="1:8" ht="16.5" customHeight="1">
      <c r="A160" s="23" t="s">
        <v>63</v>
      </c>
      <c r="B160" s="19" t="s">
        <v>365</v>
      </c>
      <c r="C160" s="17">
        <v>150</v>
      </c>
      <c r="D160" s="18">
        <v>96</v>
      </c>
      <c r="E160" s="17">
        <v>100</v>
      </c>
      <c r="F160" s="2"/>
      <c r="G160" s="7"/>
      <c r="H160" s="7"/>
    </row>
    <row r="161" spans="1:8" ht="16.5" customHeight="1">
      <c r="A161" s="23" t="s">
        <v>210</v>
      </c>
      <c r="B161" s="19" t="s">
        <v>366</v>
      </c>
      <c r="C161" s="17">
        <v>2</v>
      </c>
      <c r="D161" s="18">
        <v>13</v>
      </c>
      <c r="E161" s="17">
        <v>15</v>
      </c>
      <c r="F161" s="2"/>
      <c r="G161" s="7"/>
      <c r="H161" s="7"/>
    </row>
    <row r="162" spans="1:8" ht="16.5" customHeight="1">
      <c r="A162" s="23" t="s">
        <v>66</v>
      </c>
      <c r="B162" s="19" t="s">
        <v>367</v>
      </c>
      <c r="C162" s="14">
        <v>6763</v>
      </c>
      <c r="D162" s="13">
        <v>71</v>
      </c>
      <c r="E162" s="14">
        <f>632-15+20</f>
        <v>637</v>
      </c>
      <c r="F162" s="2"/>
      <c r="G162" s="7"/>
      <c r="H162" s="7"/>
    </row>
    <row r="163" spans="1:8" ht="16.5" customHeight="1">
      <c r="A163" s="23" t="s">
        <v>75</v>
      </c>
      <c r="B163" s="19" t="s">
        <v>368</v>
      </c>
      <c r="C163" s="17">
        <v>150</v>
      </c>
      <c r="D163" s="18">
        <v>221</v>
      </c>
      <c r="E163" s="17">
        <v>220</v>
      </c>
      <c r="F163" s="2"/>
      <c r="G163" s="7"/>
      <c r="H163" s="7"/>
    </row>
    <row r="164" spans="1:8" ht="16.5" customHeight="1">
      <c r="A164" s="23" t="s">
        <v>211</v>
      </c>
      <c r="B164" s="19" t="s">
        <v>369</v>
      </c>
      <c r="C164" s="17">
        <v>5</v>
      </c>
      <c r="D164" s="18">
        <v>10</v>
      </c>
      <c r="E164" s="17">
        <v>10</v>
      </c>
      <c r="F164" s="2"/>
      <c r="G164" s="7"/>
      <c r="H164" s="7"/>
    </row>
    <row r="165" spans="1:8" ht="16.5" customHeight="1">
      <c r="A165" s="23" t="s">
        <v>151</v>
      </c>
      <c r="B165" s="19" t="s">
        <v>370</v>
      </c>
      <c r="C165" s="17">
        <v>50</v>
      </c>
      <c r="D165" s="18">
        <v>2</v>
      </c>
      <c r="E165" s="17">
        <v>10</v>
      </c>
      <c r="F165" s="2"/>
      <c r="G165" s="7">
        <f>SUM(E147:E165)</f>
        <v>2511</v>
      </c>
      <c r="H165" s="7"/>
    </row>
    <row r="166" spans="1:8" ht="16.5" customHeight="1">
      <c r="A166" s="23" t="s">
        <v>120</v>
      </c>
      <c r="B166" s="58" t="s">
        <v>433</v>
      </c>
      <c r="C166" s="17">
        <v>15</v>
      </c>
      <c r="D166" s="18"/>
      <c r="E166" s="17">
        <v>10</v>
      </c>
      <c r="F166" s="2"/>
      <c r="G166" s="7"/>
      <c r="H166" s="7"/>
    </row>
    <row r="167" spans="1:8" ht="16.5" customHeight="1">
      <c r="A167" s="23" t="s">
        <v>37</v>
      </c>
      <c r="B167" s="19" t="s">
        <v>371</v>
      </c>
      <c r="C167" s="17">
        <v>10</v>
      </c>
      <c r="D167" s="18">
        <v>10</v>
      </c>
      <c r="E167" s="17">
        <v>10</v>
      </c>
      <c r="F167" s="2"/>
      <c r="G167" s="7"/>
      <c r="H167" s="7"/>
    </row>
    <row r="168" spans="1:8" ht="16.5" customHeight="1">
      <c r="A168" s="23" t="s">
        <v>111</v>
      </c>
      <c r="B168" s="19" t="s">
        <v>372</v>
      </c>
      <c r="C168" s="17">
        <v>770</v>
      </c>
      <c r="D168" s="18">
        <v>845</v>
      </c>
      <c r="E168" s="17">
        <v>850</v>
      </c>
      <c r="F168" s="2"/>
      <c r="G168" s="7">
        <f>SUM(E166:E168)</f>
        <v>870</v>
      </c>
      <c r="H168" s="7"/>
    </row>
    <row r="169" spans="1:8" ht="16.5" customHeight="1">
      <c r="A169" s="23" t="s">
        <v>209</v>
      </c>
      <c r="B169" s="58" t="s">
        <v>432</v>
      </c>
      <c r="C169" s="17">
        <v>20</v>
      </c>
      <c r="D169" s="18">
        <v>20</v>
      </c>
      <c r="E169" s="17">
        <v>20</v>
      </c>
      <c r="F169" s="2"/>
      <c r="G169" s="7">
        <f>+E169</f>
        <v>20</v>
      </c>
      <c r="H169" s="7"/>
    </row>
    <row r="170" spans="1:8" ht="16.5" customHeight="1">
      <c r="A170" s="23" t="s">
        <v>38</v>
      </c>
      <c r="B170" s="58" t="s">
        <v>431</v>
      </c>
      <c r="C170" s="17">
        <v>2</v>
      </c>
      <c r="D170" s="18"/>
      <c r="E170" s="17">
        <v>2</v>
      </c>
      <c r="F170" s="2"/>
      <c r="G170" s="7">
        <f>+E170</f>
        <v>2</v>
      </c>
      <c r="H170" s="7"/>
    </row>
    <row r="171" spans="1:8" ht="16.5" customHeight="1">
      <c r="A171" s="23" t="s">
        <v>208</v>
      </c>
      <c r="B171" s="58" t="s">
        <v>430</v>
      </c>
      <c r="C171" s="17">
        <v>10</v>
      </c>
      <c r="D171" s="18">
        <v>6</v>
      </c>
      <c r="E171" s="17">
        <v>5</v>
      </c>
      <c r="F171" s="2"/>
      <c r="G171" s="7"/>
      <c r="H171" s="7"/>
    </row>
    <row r="172" spans="1:8" ht="16.5" customHeight="1">
      <c r="A172" s="23" t="s">
        <v>119</v>
      </c>
      <c r="B172" s="58" t="s">
        <v>429</v>
      </c>
      <c r="C172" s="17">
        <v>65</v>
      </c>
      <c r="D172" s="18">
        <v>96</v>
      </c>
      <c r="E172" s="17">
        <v>100</v>
      </c>
      <c r="F172" s="2"/>
      <c r="G172" s="7">
        <f>SUM(E171:E172)</f>
        <v>105</v>
      </c>
      <c r="H172" s="7"/>
    </row>
    <row r="173" spans="1:8" ht="16.5" customHeight="1">
      <c r="A173" s="23" t="s">
        <v>373</v>
      </c>
      <c r="B173" s="19" t="s">
        <v>374</v>
      </c>
      <c r="C173" s="17"/>
      <c r="D173" s="18">
        <v>20</v>
      </c>
      <c r="E173" s="17">
        <v>20</v>
      </c>
      <c r="F173" s="2"/>
      <c r="G173" s="7">
        <f>SUM(E173)</f>
        <v>20</v>
      </c>
      <c r="H173" s="7"/>
    </row>
    <row r="174" spans="1:8" ht="16.5" customHeight="1">
      <c r="A174" s="23" t="s">
        <v>263</v>
      </c>
      <c r="B174" s="19" t="s">
        <v>375</v>
      </c>
      <c r="C174" s="17">
        <v>5</v>
      </c>
      <c r="D174" s="18"/>
      <c r="E174" s="17">
        <v>5</v>
      </c>
      <c r="F174" s="2"/>
      <c r="G174" s="7">
        <f>+E174</f>
        <v>5</v>
      </c>
      <c r="H174" s="7"/>
    </row>
    <row r="175" spans="1:8" ht="16.5" customHeight="1">
      <c r="A175" s="23" t="s">
        <v>227</v>
      </c>
      <c r="B175" s="19" t="s">
        <v>376</v>
      </c>
      <c r="C175" s="17">
        <v>40</v>
      </c>
      <c r="D175" s="18">
        <v>4</v>
      </c>
      <c r="E175" s="17">
        <v>10</v>
      </c>
      <c r="F175" s="2"/>
      <c r="G175" s="7"/>
      <c r="H175" s="7"/>
    </row>
    <row r="176" spans="1:8" ht="16.5" customHeight="1">
      <c r="A176" s="23" t="s">
        <v>77</v>
      </c>
      <c r="B176" s="19" t="s">
        <v>377</v>
      </c>
      <c r="C176" s="17">
        <v>10</v>
      </c>
      <c r="D176" s="18">
        <v>75</v>
      </c>
      <c r="E176" s="17">
        <v>80</v>
      </c>
      <c r="F176" s="2"/>
      <c r="G176" s="7"/>
      <c r="H176" s="7"/>
    </row>
    <row r="177" spans="1:8" ht="16.5" customHeight="1">
      <c r="A177" s="23" t="s">
        <v>76</v>
      </c>
      <c r="B177" s="19" t="s">
        <v>378</v>
      </c>
      <c r="C177" s="17">
        <v>35</v>
      </c>
      <c r="D177" s="18">
        <v>34</v>
      </c>
      <c r="E177" s="17">
        <v>35</v>
      </c>
      <c r="F177" s="2"/>
      <c r="G177" s="7"/>
      <c r="H177" s="7"/>
    </row>
    <row r="178" spans="1:8" ht="16.5" customHeight="1">
      <c r="A178" s="23" t="s">
        <v>152</v>
      </c>
      <c r="B178" s="19" t="s">
        <v>379</v>
      </c>
      <c r="C178" s="17">
        <v>10</v>
      </c>
      <c r="D178" s="18">
        <v>115</v>
      </c>
      <c r="E178" s="17">
        <v>120</v>
      </c>
      <c r="F178" s="2"/>
      <c r="G178" s="7"/>
      <c r="H178" s="7"/>
    </row>
    <row r="179" spans="1:8" ht="16.5" customHeight="1">
      <c r="A179" s="23" t="s">
        <v>266</v>
      </c>
      <c r="B179" s="19" t="s">
        <v>380</v>
      </c>
      <c r="C179" s="17">
        <v>0</v>
      </c>
      <c r="D179" s="18">
        <v>30</v>
      </c>
      <c r="E179" s="17">
        <v>30</v>
      </c>
      <c r="F179" s="2"/>
      <c r="G179" s="7"/>
      <c r="H179" s="7"/>
    </row>
    <row r="180" spans="1:8" ht="16.5" customHeight="1">
      <c r="A180" s="23" t="s">
        <v>235</v>
      </c>
      <c r="B180" s="19" t="s">
        <v>381</v>
      </c>
      <c r="C180" s="17">
        <v>12510</v>
      </c>
      <c r="D180" s="18">
        <v>13874</v>
      </c>
      <c r="E180" s="17"/>
      <c r="F180" s="2"/>
      <c r="G180" s="7"/>
      <c r="H180" s="7"/>
    </row>
    <row r="181" spans="1:8" ht="16.5" customHeight="1">
      <c r="A181" s="23" t="s">
        <v>270</v>
      </c>
      <c r="B181" s="19" t="s">
        <v>382</v>
      </c>
      <c r="C181" s="17">
        <v>50</v>
      </c>
      <c r="D181" s="18"/>
      <c r="E181" s="17">
        <v>50</v>
      </c>
      <c r="F181" s="2"/>
      <c r="G181" s="7">
        <f>SUM(E175:E181)</f>
        <v>325</v>
      </c>
      <c r="H181" s="7"/>
    </row>
    <row r="182" spans="1:8" ht="16.5" customHeight="1">
      <c r="A182" s="23" t="s">
        <v>34</v>
      </c>
      <c r="B182" s="19" t="s">
        <v>383</v>
      </c>
      <c r="C182" s="17">
        <v>6</v>
      </c>
      <c r="D182" s="18">
        <v>6</v>
      </c>
      <c r="E182" s="17">
        <v>6</v>
      </c>
      <c r="F182" s="2"/>
      <c r="G182" s="7">
        <f>+E182</f>
        <v>6</v>
      </c>
      <c r="H182" s="7"/>
    </row>
    <row r="183" spans="1:8" ht="16.5" customHeight="1">
      <c r="A183" s="23" t="s">
        <v>172</v>
      </c>
      <c r="B183" s="58" t="s">
        <v>434</v>
      </c>
      <c r="C183" s="17">
        <v>5</v>
      </c>
      <c r="D183" s="18">
        <v>0</v>
      </c>
      <c r="E183" s="17">
        <v>5</v>
      </c>
      <c r="F183" s="2"/>
      <c r="G183" s="7"/>
      <c r="H183" s="7"/>
    </row>
    <row r="184" spans="1:8" ht="16.5" customHeight="1">
      <c r="A184" s="23" t="s">
        <v>154</v>
      </c>
      <c r="B184" s="19" t="s">
        <v>384</v>
      </c>
      <c r="C184" s="17">
        <v>5</v>
      </c>
      <c r="D184" s="18">
        <v>0</v>
      </c>
      <c r="E184" s="17">
        <v>5</v>
      </c>
      <c r="F184" s="2"/>
      <c r="G184" s="7"/>
      <c r="H184" s="7"/>
    </row>
    <row r="185" spans="1:8" ht="16.5" customHeight="1">
      <c r="A185" s="23" t="s">
        <v>153</v>
      </c>
      <c r="B185" s="19" t="s">
        <v>385</v>
      </c>
      <c r="C185" s="17">
        <v>2</v>
      </c>
      <c r="D185" s="18">
        <v>1</v>
      </c>
      <c r="E185" s="17">
        <v>2</v>
      </c>
      <c r="F185" s="2"/>
      <c r="G185" s="7"/>
      <c r="H185" s="7"/>
    </row>
    <row r="186" spans="1:8" ht="16.5" customHeight="1">
      <c r="A186" s="23" t="s">
        <v>107</v>
      </c>
      <c r="B186" s="19" t="s">
        <v>386</v>
      </c>
      <c r="C186" s="17">
        <v>1</v>
      </c>
      <c r="D186" s="18">
        <v>1</v>
      </c>
      <c r="E186" s="17">
        <v>1</v>
      </c>
      <c r="F186" s="2"/>
      <c r="G186" s="7"/>
      <c r="H186" s="7"/>
    </row>
    <row r="187" spans="1:8" ht="16.5" customHeight="1">
      <c r="A187" s="23" t="s">
        <v>108</v>
      </c>
      <c r="B187" s="19" t="s">
        <v>387</v>
      </c>
      <c r="C187" s="17">
        <v>10</v>
      </c>
      <c r="D187" s="18">
        <v>12</v>
      </c>
      <c r="E187" s="17">
        <v>13</v>
      </c>
      <c r="F187" s="2"/>
      <c r="G187" s="7"/>
      <c r="H187" s="7"/>
    </row>
    <row r="188" spans="1:8" ht="16.5" customHeight="1">
      <c r="A188" s="23" t="s">
        <v>388</v>
      </c>
      <c r="B188" s="19" t="s">
        <v>389</v>
      </c>
      <c r="C188" s="17">
        <v>1</v>
      </c>
      <c r="D188" s="18">
        <v>1</v>
      </c>
      <c r="E188" s="17">
        <v>1</v>
      </c>
      <c r="F188" s="2"/>
      <c r="G188" s="7"/>
      <c r="H188" s="7"/>
    </row>
    <row r="189" spans="1:8" ht="16.5" customHeight="1">
      <c r="A189" s="23" t="s">
        <v>155</v>
      </c>
      <c r="B189" s="19" t="s">
        <v>390</v>
      </c>
      <c r="C189" s="17">
        <v>15</v>
      </c>
      <c r="D189" s="18">
        <v>13</v>
      </c>
      <c r="E189" s="17">
        <v>15</v>
      </c>
      <c r="F189" s="2"/>
      <c r="G189" s="7"/>
      <c r="H189" s="7"/>
    </row>
    <row r="190" spans="1:8" ht="16.5" customHeight="1">
      <c r="A190" s="23" t="s">
        <v>391</v>
      </c>
      <c r="B190" s="19" t="s">
        <v>392</v>
      </c>
      <c r="C190" s="17"/>
      <c r="D190" s="18">
        <v>70</v>
      </c>
      <c r="E190" s="17"/>
      <c r="F190" s="2"/>
      <c r="G190" s="7"/>
      <c r="H190" s="7"/>
    </row>
    <row r="191" spans="1:8" ht="16.5" customHeight="1">
      <c r="A191" s="23" t="s">
        <v>461</v>
      </c>
      <c r="B191" s="19" t="s">
        <v>462</v>
      </c>
      <c r="C191" s="17"/>
      <c r="D191" s="18"/>
      <c r="E191" s="17">
        <v>1400</v>
      </c>
      <c r="F191" s="2"/>
      <c r="G191" s="7">
        <f>SUM(E183:E191)</f>
        <v>1442</v>
      </c>
      <c r="H191" s="7"/>
    </row>
    <row r="192" spans="1:8" ht="16.5" customHeight="1">
      <c r="A192" s="23" t="s">
        <v>393</v>
      </c>
      <c r="B192" s="58" t="s">
        <v>435</v>
      </c>
      <c r="C192" s="17"/>
      <c r="D192" s="18">
        <v>2</v>
      </c>
      <c r="E192" s="17">
        <v>200</v>
      </c>
      <c r="F192" s="2"/>
      <c r="G192" s="7">
        <f>+E192</f>
        <v>200</v>
      </c>
      <c r="H192" s="7"/>
    </row>
    <row r="193" spans="1:8" ht="16.5" customHeight="1">
      <c r="A193" s="23" t="s">
        <v>78</v>
      </c>
      <c r="B193" s="58" t="s">
        <v>436</v>
      </c>
      <c r="C193" s="17">
        <v>648</v>
      </c>
      <c r="D193" s="18">
        <v>669</v>
      </c>
      <c r="E193" s="17">
        <v>670</v>
      </c>
      <c r="F193" s="2"/>
      <c r="G193" s="7"/>
      <c r="H193" s="7"/>
    </row>
    <row r="194" spans="1:8" ht="16.5" customHeight="1">
      <c r="A194" s="23" t="s">
        <v>79</v>
      </c>
      <c r="B194" s="19" t="s">
        <v>394</v>
      </c>
      <c r="C194" s="17">
        <v>117</v>
      </c>
      <c r="D194" s="18">
        <v>116</v>
      </c>
      <c r="E194" s="17">
        <v>116</v>
      </c>
      <c r="F194" s="2"/>
      <c r="G194" s="7"/>
      <c r="H194" s="7"/>
    </row>
    <row r="195" spans="1:8" ht="16.5" customHeight="1">
      <c r="A195" s="23" t="s">
        <v>80</v>
      </c>
      <c r="B195" s="19" t="s">
        <v>395</v>
      </c>
      <c r="C195" s="17">
        <v>60</v>
      </c>
      <c r="D195" s="18">
        <v>61</v>
      </c>
      <c r="E195" s="17">
        <v>61</v>
      </c>
      <c r="F195" s="2"/>
      <c r="G195" s="7"/>
      <c r="H195" s="7"/>
    </row>
    <row r="196" spans="1:8" ht="16.5" customHeight="1">
      <c r="A196" s="23" t="s">
        <v>82</v>
      </c>
      <c r="B196" s="19" t="s">
        <v>396</v>
      </c>
      <c r="C196" s="17">
        <v>2</v>
      </c>
      <c r="D196" s="18">
        <v>1</v>
      </c>
      <c r="E196" s="17">
        <v>2</v>
      </c>
      <c r="F196" s="2"/>
      <c r="G196" s="7"/>
      <c r="H196" s="7"/>
    </row>
    <row r="197" spans="1:8" ht="16.5" customHeight="1">
      <c r="A197" s="23" t="s">
        <v>397</v>
      </c>
      <c r="B197" s="19" t="s">
        <v>398</v>
      </c>
      <c r="C197" s="17"/>
      <c r="D197" s="18">
        <v>0</v>
      </c>
      <c r="E197" s="17"/>
      <c r="F197" s="2"/>
      <c r="G197" s="7">
        <f>SUM(E193:E197)</f>
        <v>849</v>
      </c>
      <c r="H197" s="7"/>
    </row>
    <row r="198" spans="1:8" ht="16.5" customHeight="1">
      <c r="A198" s="23" t="s">
        <v>200</v>
      </c>
      <c r="B198" s="58" t="s">
        <v>437</v>
      </c>
      <c r="C198" s="17"/>
      <c r="D198" s="18">
        <v>13</v>
      </c>
      <c r="E198" s="17">
        <v>10</v>
      </c>
      <c r="F198" s="2"/>
      <c r="G198" s="7"/>
      <c r="H198" s="7"/>
    </row>
    <row r="199" spans="1:8" ht="16.5" customHeight="1">
      <c r="A199" s="23" t="s">
        <v>228</v>
      </c>
      <c r="B199" s="19" t="s">
        <v>384</v>
      </c>
      <c r="C199" s="17"/>
      <c r="D199" s="18">
        <v>1</v>
      </c>
      <c r="E199" s="17">
        <v>1</v>
      </c>
      <c r="F199" s="2"/>
      <c r="G199" s="7"/>
      <c r="H199" s="7"/>
    </row>
    <row r="200" spans="1:8" ht="16.5" customHeight="1">
      <c r="A200" s="23" t="s">
        <v>241</v>
      </c>
      <c r="B200" s="19" t="s">
        <v>399</v>
      </c>
      <c r="C200" s="17"/>
      <c r="D200" s="18">
        <v>19</v>
      </c>
      <c r="E200" s="17">
        <v>10</v>
      </c>
      <c r="F200" s="2"/>
      <c r="G200" s="7"/>
      <c r="H200" s="7"/>
    </row>
    <row r="201" spans="1:8" ht="16.5" customHeight="1">
      <c r="A201" s="23" t="s">
        <v>198</v>
      </c>
      <c r="B201" s="19" t="s">
        <v>246</v>
      </c>
      <c r="C201" s="17"/>
      <c r="D201" s="18">
        <v>4</v>
      </c>
      <c r="E201" s="17">
        <v>2</v>
      </c>
      <c r="F201" s="2"/>
      <c r="G201" s="7"/>
      <c r="H201" s="7"/>
    </row>
    <row r="202" spans="1:8" ht="16.5" customHeight="1">
      <c r="A202" s="23" t="s">
        <v>400</v>
      </c>
      <c r="B202" s="19" t="s">
        <v>401</v>
      </c>
      <c r="C202" s="17"/>
      <c r="D202" s="18">
        <v>1</v>
      </c>
      <c r="E202" s="17">
        <v>1</v>
      </c>
      <c r="F202" s="2"/>
      <c r="G202" s="7"/>
      <c r="H202" s="7"/>
    </row>
    <row r="203" spans="1:8" ht="16.5" customHeight="1">
      <c r="A203" s="23" t="s">
        <v>199</v>
      </c>
      <c r="B203" s="19" t="s">
        <v>402</v>
      </c>
      <c r="C203" s="17"/>
      <c r="D203" s="18">
        <v>2</v>
      </c>
      <c r="E203" s="17">
        <v>2</v>
      </c>
      <c r="F203" s="2"/>
      <c r="G203" s="7">
        <f>SUM(E198:E203)</f>
        <v>26</v>
      </c>
      <c r="H203" s="7"/>
    </row>
    <row r="204" spans="1:8" ht="16.5" customHeight="1">
      <c r="A204" s="23" t="s">
        <v>197</v>
      </c>
      <c r="B204" s="58" t="s">
        <v>438</v>
      </c>
      <c r="C204" s="17">
        <v>50</v>
      </c>
      <c r="D204" s="18">
        <v>107</v>
      </c>
      <c r="E204" s="17">
        <v>100</v>
      </c>
      <c r="F204" s="2"/>
      <c r="G204" s="7"/>
      <c r="H204" s="7"/>
    </row>
    <row r="205" spans="1:8" ht="16.5" customHeight="1">
      <c r="A205" s="23" t="s">
        <v>83</v>
      </c>
      <c r="B205" s="19" t="s">
        <v>403</v>
      </c>
      <c r="C205" s="17">
        <v>690</v>
      </c>
      <c r="D205" s="18">
        <v>677</v>
      </c>
      <c r="E205" s="17">
        <v>680</v>
      </c>
      <c r="F205" s="2"/>
      <c r="G205" s="7"/>
      <c r="H205" s="7"/>
    </row>
    <row r="206" spans="1:8" ht="16.5" customHeight="1">
      <c r="A206" s="23" t="s">
        <v>84</v>
      </c>
      <c r="B206" s="19" t="s">
        <v>404</v>
      </c>
      <c r="C206" s="17">
        <v>207</v>
      </c>
      <c r="D206" s="17">
        <v>196</v>
      </c>
      <c r="E206" s="17">
        <v>200</v>
      </c>
      <c r="F206" s="2"/>
      <c r="G206" s="7"/>
      <c r="H206" s="7"/>
    </row>
    <row r="207" spans="1:8" ht="16.5" customHeight="1">
      <c r="A207" s="23" t="s">
        <v>85</v>
      </c>
      <c r="B207" s="19" t="s">
        <v>405</v>
      </c>
      <c r="C207" s="17">
        <v>75</v>
      </c>
      <c r="D207" s="17">
        <v>72</v>
      </c>
      <c r="E207" s="17">
        <v>74</v>
      </c>
      <c r="F207" s="2"/>
      <c r="G207" s="7"/>
      <c r="H207" s="7"/>
    </row>
    <row r="208" spans="1:8" ht="16.5" customHeight="1">
      <c r="A208" s="23" t="s">
        <v>190</v>
      </c>
      <c r="B208" s="19" t="s">
        <v>406</v>
      </c>
      <c r="C208" s="17">
        <v>2</v>
      </c>
      <c r="D208" s="18">
        <v>0</v>
      </c>
      <c r="E208" s="17">
        <v>2</v>
      </c>
      <c r="F208" s="2"/>
      <c r="G208" s="7"/>
      <c r="H208" s="7"/>
    </row>
    <row r="209" spans="1:8" ht="16.5" customHeight="1">
      <c r="A209" s="23" t="s">
        <v>92</v>
      </c>
      <c r="B209" s="19" t="s">
        <v>407</v>
      </c>
      <c r="C209" s="17">
        <v>10</v>
      </c>
      <c r="D209" s="18">
        <v>9</v>
      </c>
      <c r="E209" s="17">
        <v>10</v>
      </c>
      <c r="F209" s="2"/>
      <c r="G209" s="7"/>
      <c r="H209" s="7"/>
    </row>
    <row r="210" spans="1:8" ht="16.5" customHeight="1">
      <c r="A210" s="23" t="s">
        <v>93</v>
      </c>
      <c r="B210" s="19" t="s">
        <v>408</v>
      </c>
      <c r="C210" s="17">
        <v>20</v>
      </c>
      <c r="D210" s="18">
        <v>5</v>
      </c>
      <c r="E210" s="17">
        <v>10</v>
      </c>
      <c r="F210" s="2"/>
      <c r="G210" s="7"/>
      <c r="H210" s="7"/>
    </row>
    <row r="211" spans="1:8" ht="16.5" customHeight="1">
      <c r="A211" s="23" t="s">
        <v>90</v>
      </c>
      <c r="B211" s="19" t="s">
        <v>409</v>
      </c>
      <c r="C211" s="17">
        <v>40</v>
      </c>
      <c r="D211" s="18">
        <v>54</v>
      </c>
      <c r="E211" s="17">
        <v>50</v>
      </c>
      <c r="F211" s="2"/>
      <c r="G211" s="7"/>
      <c r="H211" s="7"/>
    </row>
    <row r="212" spans="1:8" ht="16.5" customHeight="1">
      <c r="A212" s="23" t="s">
        <v>91</v>
      </c>
      <c r="B212" s="19" t="s">
        <v>410</v>
      </c>
      <c r="C212" s="17">
        <v>60</v>
      </c>
      <c r="D212" s="18">
        <v>70</v>
      </c>
      <c r="E212" s="17">
        <v>70</v>
      </c>
      <c r="F212" s="2"/>
      <c r="G212" s="7"/>
      <c r="H212" s="7"/>
    </row>
    <row r="213" spans="1:8" ht="16.5" customHeight="1">
      <c r="A213" s="23" t="s">
        <v>86</v>
      </c>
      <c r="B213" s="19" t="s">
        <v>411</v>
      </c>
      <c r="C213" s="17">
        <v>10</v>
      </c>
      <c r="D213" s="18">
        <v>12</v>
      </c>
      <c r="E213" s="17">
        <v>12</v>
      </c>
      <c r="F213" s="2"/>
      <c r="G213" s="7"/>
      <c r="H213" s="7"/>
    </row>
    <row r="214" spans="1:8" ht="16.5" customHeight="1">
      <c r="A214" s="23" t="s">
        <v>87</v>
      </c>
      <c r="B214" s="19" t="s">
        <v>336</v>
      </c>
      <c r="C214" s="17">
        <v>110</v>
      </c>
      <c r="D214" s="18">
        <v>131</v>
      </c>
      <c r="E214" s="17">
        <v>130</v>
      </c>
      <c r="F214" s="2"/>
      <c r="G214" s="7"/>
      <c r="H214" s="7"/>
    </row>
    <row r="215" spans="1:8" ht="16.5" customHeight="1">
      <c r="A215" s="23" t="s">
        <v>88</v>
      </c>
      <c r="B215" s="19" t="s">
        <v>335</v>
      </c>
      <c r="C215" s="17">
        <v>40</v>
      </c>
      <c r="D215" s="18">
        <v>53</v>
      </c>
      <c r="E215" s="17">
        <v>55</v>
      </c>
      <c r="F215" s="2"/>
      <c r="G215" s="7"/>
      <c r="H215" s="7"/>
    </row>
    <row r="216" spans="1:8" ht="16.5" customHeight="1">
      <c r="A216" s="23" t="s">
        <v>94</v>
      </c>
      <c r="B216" s="19" t="s">
        <v>412</v>
      </c>
      <c r="C216" s="17">
        <v>25</v>
      </c>
      <c r="D216" s="18">
        <v>26</v>
      </c>
      <c r="E216" s="17">
        <v>25</v>
      </c>
      <c r="F216" s="2"/>
      <c r="G216" s="7"/>
      <c r="H216" s="7"/>
    </row>
    <row r="217" spans="1:8" ht="16.5" customHeight="1">
      <c r="A217" s="23" t="s">
        <v>95</v>
      </c>
      <c r="B217" s="19" t="s">
        <v>413</v>
      </c>
      <c r="C217" s="17">
        <v>10</v>
      </c>
      <c r="D217" s="18">
        <v>11</v>
      </c>
      <c r="E217" s="17">
        <v>11</v>
      </c>
      <c r="F217" s="2"/>
      <c r="G217" s="7"/>
      <c r="H217" s="7"/>
    </row>
    <row r="218" spans="1:8" ht="16.5" customHeight="1">
      <c r="A218" s="23" t="s">
        <v>89</v>
      </c>
      <c r="B218" s="19" t="s">
        <v>414</v>
      </c>
      <c r="C218" s="17">
        <v>45</v>
      </c>
      <c r="D218" s="18">
        <v>45</v>
      </c>
      <c r="E218" s="17">
        <v>45</v>
      </c>
      <c r="F218" s="2"/>
      <c r="G218" s="7"/>
      <c r="H218" s="7"/>
    </row>
    <row r="219" spans="1:8" ht="16.5" customHeight="1">
      <c r="A219" s="23" t="s">
        <v>97</v>
      </c>
      <c r="B219" s="19" t="s">
        <v>415</v>
      </c>
      <c r="C219" s="17">
        <v>5</v>
      </c>
      <c r="D219" s="18">
        <v>3</v>
      </c>
      <c r="E219" s="17">
        <v>5</v>
      </c>
      <c r="F219" s="2"/>
      <c r="G219" s="7"/>
      <c r="H219" s="7"/>
    </row>
    <row r="220" spans="1:8" ht="16.5" customHeight="1">
      <c r="A220" s="23" t="s">
        <v>100</v>
      </c>
      <c r="B220" s="19" t="s">
        <v>416</v>
      </c>
      <c r="C220" s="17">
        <v>1</v>
      </c>
      <c r="D220" s="18">
        <v>4</v>
      </c>
      <c r="E220" s="17">
        <v>5</v>
      </c>
      <c r="F220" s="2"/>
      <c r="G220" s="7"/>
      <c r="H220" s="7"/>
    </row>
    <row r="221" spans="1:8" ht="16.5" customHeight="1">
      <c r="A221" s="23" t="s">
        <v>101</v>
      </c>
      <c r="B221" s="19" t="s">
        <v>417</v>
      </c>
      <c r="C221" s="17">
        <v>180</v>
      </c>
      <c r="D221" s="18">
        <v>204</v>
      </c>
      <c r="E221" s="17">
        <v>200</v>
      </c>
      <c r="F221" s="2"/>
      <c r="G221" s="7"/>
      <c r="H221" s="7"/>
    </row>
    <row r="222" spans="1:8" ht="16.5" customHeight="1">
      <c r="A222" s="23" t="s">
        <v>99</v>
      </c>
      <c r="B222" s="19" t="s">
        <v>418</v>
      </c>
      <c r="C222" s="17">
        <v>30</v>
      </c>
      <c r="D222" s="18">
        <v>36</v>
      </c>
      <c r="E222" s="17">
        <v>30</v>
      </c>
      <c r="F222" s="2"/>
      <c r="G222" s="7"/>
      <c r="H222" s="7"/>
    </row>
    <row r="223" spans="1:8" ht="16.5" customHeight="1">
      <c r="A223" s="23" t="s">
        <v>102</v>
      </c>
      <c r="B223" s="19" t="s">
        <v>419</v>
      </c>
      <c r="C223" s="17">
        <v>15</v>
      </c>
      <c r="D223" s="18">
        <v>0</v>
      </c>
      <c r="E223" s="17">
        <v>10</v>
      </c>
      <c r="F223" s="2"/>
      <c r="G223" s="7"/>
      <c r="H223" s="7"/>
    </row>
    <row r="224" spans="1:8" ht="16.5" customHeight="1">
      <c r="A224" s="23" t="s">
        <v>207</v>
      </c>
      <c r="B224" s="19" t="s">
        <v>420</v>
      </c>
      <c r="C224" s="17">
        <v>2</v>
      </c>
      <c r="D224" s="18">
        <v>1</v>
      </c>
      <c r="E224" s="17">
        <v>1</v>
      </c>
      <c r="F224" s="2"/>
      <c r="G224" s="7"/>
      <c r="H224" s="7"/>
    </row>
    <row r="225" spans="1:8" ht="16.5" customHeight="1">
      <c r="A225" s="23" t="s">
        <v>156</v>
      </c>
      <c r="B225" s="19" t="s">
        <v>134</v>
      </c>
      <c r="C225" s="17">
        <v>1</v>
      </c>
      <c r="D225" s="18">
        <v>1</v>
      </c>
      <c r="E225" s="17">
        <v>1</v>
      </c>
      <c r="F225" s="2"/>
      <c r="G225" s="7"/>
      <c r="H225" s="7"/>
    </row>
    <row r="226" spans="1:8" ht="16.5" customHeight="1">
      <c r="A226" s="23" t="s">
        <v>103</v>
      </c>
      <c r="B226" s="19" t="s">
        <v>421</v>
      </c>
      <c r="C226" s="17">
        <v>6</v>
      </c>
      <c r="D226" s="18">
        <v>6</v>
      </c>
      <c r="E226" s="17">
        <v>6</v>
      </c>
      <c r="F226" s="2"/>
      <c r="G226" s="7"/>
      <c r="H226" s="7"/>
    </row>
    <row r="227" spans="1:8" ht="16.5" customHeight="1">
      <c r="A227" s="23" t="s">
        <v>206</v>
      </c>
      <c r="B227" s="19" t="s">
        <v>422</v>
      </c>
      <c r="C227" s="17"/>
      <c r="D227" s="18">
        <v>2</v>
      </c>
      <c r="E227" s="17">
        <v>2</v>
      </c>
      <c r="F227" s="2"/>
      <c r="G227" s="7"/>
      <c r="H227" s="7"/>
    </row>
    <row r="228" spans="1:8" ht="16.5" customHeight="1">
      <c r="A228" s="23" t="s">
        <v>157</v>
      </c>
      <c r="B228" s="19" t="s">
        <v>423</v>
      </c>
      <c r="C228" s="17">
        <v>6</v>
      </c>
      <c r="D228" s="18">
        <v>0</v>
      </c>
      <c r="E228" s="17">
        <v>5</v>
      </c>
      <c r="F228" s="2"/>
      <c r="G228" s="7"/>
      <c r="H228" s="7"/>
    </row>
    <row r="229" spans="1:8" ht="16.5" customHeight="1">
      <c r="A229" s="23" t="s">
        <v>105</v>
      </c>
      <c r="B229" s="16" t="s">
        <v>109</v>
      </c>
      <c r="C229" s="17">
        <v>40</v>
      </c>
      <c r="D229" s="18">
        <v>40</v>
      </c>
      <c r="E229" s="17">
        <v>40</v>
      </c>
      <c r="F229" s="2"/>
      <c r="G229" s="7"/>
      <c r="H229" s="7"/>
    </row>
    <row r="230" spans="1:8" ht="16.5" customHeight="1">
      <c r="A230" s="23" t="s">
        <v>158</v>
      </c>
      <c r="B230" s="16" t="s">
        <v>159</v>
      </c>
      <c r="C230" s="17">
        <v>30</v>
      </c>
      <c r="D230" s="18">
        <v>0</v>
      </c>
      <c r="E230" s="17">
        <v>30</v>
      </c>
      <c r="F230" s="2"/>
      <c r="G230" s="7"/>
      <c r="H230" s="7"/>
    </row>
    <row r="231" spans="1:8" ht="16.5" customHeight="1">
      <c r="A231" s="23" t="s">
        <v>106</v>
      </c>
      <c r="B231" s="16" t="s">
        <v>110</v>
      </c>
      <c r="C231" s="17">
        <v>35</v>
      </c>
      <c r="D231" s="18">
        <v>20</v>
      </c>
      <c r="E231" s="17">
        <v>20</v>
      </c>
      <c r="F231" s="2"/>
      <c r="G231" s="7"/>
      <c r="H231" s="7"/>
    </row>
    <row r="232" spans="1:8" ht="16.5" customHeight="1">
      <c r="A232" s="23" t="s">
        <v>98</v>
      </c>
      <c r="B232" s="57" t="s">
        <v>229</v>
      </c>
      <c r="C232" s="17">
        <v>2</v>
      </c>
      <c r="D232" s="18">
        <v>6</v>
      </c>
      <c r="E232" s="17">
        <v>6</v>
      </c>
      <c r="F232" s="2"/>
      <c r="G232" s="7"/>
      <c r="H232" s="7"/>
    </row>
    <row r="233" spans="1:8" ht="16.5" customHeight="1">
      <c r="A233" s="23" t="s">
        <v>173</v>
      </c>
      <c r="B233" s="16" t="s">
        <v>174</v>
      </c>
      <c r="C233" s="17">
        <v>5</v>
      </c>
      <c r="D233" s="18"/>
      <c r="E233" s="17">
        <v>5</v>
      </c>
      <c r="F233" s="2"/>
      <c r="G233" s="60"/>
      <c r="H233" s="7"/>
    </row>
    <row r="234" spans="1:8" ht="16.5" customHeight="1">
      <c r="A234" s="23" t="s">
        <v>204</v>
      </c>
      <c r="B234" s="19" t="s">
        <v>212</v>
      </c>
      <c r="C234" s="17">
        <v>1</v>
      </c>
      <c r="D234" s="18">
        <v>1</v>
      </c>
      <c r="E234" s="17">
        <v>1</v>
      </c>
      <c r="F234" s="2"/>
      <c r="G234" s="11"/>
      <c r="H234" s="7"/>
    </row>
    <row r="235" spans="1:8" ht="16.5" customHeight="1">
      <c r="A235" s="23" t="s">
        <v>205</v>
      </c>
      <c r="B235" s="19" t="s">
        <v>424</v>
      </c>
      <c r="C235" s="17">
        <v>5</v>
      </c>
      <c r="D235" s="18"/>
      <c r="E235" s="17">
        <v>5</v>
      </c>
      <c r="F235" s="2"/>
      <c r="G235" s="11"/>
      <c r="H235" s="7"/>
    </row>
    <row r="236" spans="1:8" ht="16.5" customHeight="1">
      <c r="A236" s="23" t="s">
        <v>265</v>
      </c>
      <c r="B236" s="19" t="s">
        <v>425</v>
      </c>
      <c r="C236" s="17">
        <v>20</v>
      </c>
      <c r="D236" s="18">
        <v>2</v>
      </c>
      <c r="E236" s="17">
        <v>2</v>
      </c>
      <c r="F236" s="2"/>
      <c r="G236" s="11"/>
      <c r="H236" s="7"/>
    </row>
    <row r="237" spans="1:8" ht="16.5" customHeight="1">
      <c r="A237" s="23" t="s">
        <v>426</v>
      </c>
      <c r="B237" s="19" t="s">
        <v>427</v>
      </c>
      <c r="C237" s="17"/>
      <c r="D237" s="18">
        <v>70</v>
      </c>
      <c r="E237" s="16"/>
      <c r="F237" s="2"/>
      <c r="H237" s="7"/>
    </row>
    <row r="238" spans="1:8" ht="16.5" customHeight="1">
      <c r="A238" s="23" t="s">
        <v>242</v>
      </c>
      <c r="B238" s="19" t="s">
        <v>428</v>
      </c>
      <c r="C238" s="17"/>
      <c r="D238" s="18">
        <v>12</v>
      </c>
      <c r="E238" s="16"/>
      <c r="F238" s="2"/>
      <c r="G238" s="7">
        <f>SUM(E204:E238)</f>
        <v>1848</v>
      </c>
      <c r="H238" s="7"/>
    </row>
    <row r="239" spans="1:8" ht="16.5" customHeight="1">
      <c r="A239" s="21" t="s">
        <v>183</v>
      </c>
      <c r="B239" s="15" t="s">
        <v>230</v>
      </c>
      <c r="C239" s="17">
        <v>200</v>
      </c>
      <c r="D239" s="18">
        <v>55</v>
      </c>
      <c r="E239" s="17">
        <v>250</v>
      </c>
      <c r="F239" s="22"/>
      <c r="H239" s="7"/>
    </row>
    <row r="240" spans="1:8" ht="16.5" customHeight="1">
      <c r="A240" s="21" t="s">
        <v>104</v>
      </c>
      <c r="B240" s="16" t="s">
        <v>160</v>
      </c>
      <c r="C240" s="17">
        <v>70</v>
      </c>
      <c r="D240" s="18">
        <v>71</v>
      </c>
      <c r="E240" s="17">
        <v>70</v>
      </c>
      <c r="F240" s="2"/>
      <c r="G240" s="7">
        <f>SUM(E239:E240)</f>
        <v>320</v>
      </c>
      <c r="H240" s="7"/>
    </row>
    <row r="241" spans="1:8" ht="16.5" customHeight="1">
      <c r="A241" s="21" t="s">
        <v>96</v>
      </c>
      <c r="B241" s="16" t="s">
        <v>175</v>
      </c>
      <c r="C241" s="17">
        <v>78</v>
      </c>
      <c r="D241" s="18">
        <v>104</v>
      </c>
      <c r="E241" s="17">
        <v>105</v>
      </c>
      <c r="F241" s="2"/>
      <c r="G241" s="7">
        <f>+E241</f>
        <v>105</v>
      </c>
      <c r="H241" s="7"/>
    </row>
    <row r="242" spans="1:8" ht="16.5" customHeight="1">
      <c r="A242" s="23" t="s">
        <v>439</v>
      </c>
      <c r="B242" s="19" t="s">
        <v>440</v>
      </c>
      <c r="C242" s="17"/>
      <c r="D242" s="18">
        <v>1</v>
      </c>
      <c r="E242" s="17"/>
      <c r="F242" s="2"/>
      <c r="G242" s="7">
        <f>SUM(E242)</f>
        <v>0</v>
      </c>
      <c r="H242" s="7"/>
    </row>
    <row r="243" spans="1:8" ht="16.5" customHeight="1">
      <c r="A243" s="20" t="s">
        <v>176</v>
      </c>
      <c r="B243" s="15" t="s">
        <v>236</v>
      </c>
      <c r="C243" s="17">
        <f>13409+5000</f>
        <v>18409</v>
      </c>
      <c r="D243" s="18">
        <v>7750</v>
      </c>
      <c r="E243" s="17">
        <v>9778</v>
      </c>
      <c r="F243" s="2"/>
      <c r="G243" s="7">
        <f>+E243</f>
        <v>9778</v>
      </c>
      <c r="H243" s="7"/>
    </row>
    <row r="244" spans="1:8" ht="16.5" customHeight="1">
      <c r="A244" s="20"/>
      <c r="B244" s="19" t="s">
        <v>264</v>
      </c>
      <c r="C244" s="17">
        <v>330</v>
      </c>
      <c r="D244" s="18">
        <v>330</v>
      </c>
      <c r="E244" s="17">
        <v>1000</v>
      </c>
      <c r="F244" s="2"/>
      <c r="G244" s="7">
        <f>+E244</f>
        <v>1000</v>
      </c>
      <c r="H244" s="7"/>
    </row>
    <row r="245" spans="1:7" ht="16.5" customHeight="1">
      <c r="A245" s="20"/>
      <c r="B245" s="19" t="s">
        <v>272</v>
      </c>
      <c r="C245" s="17"/>
      <c r="D245" s="18"/>
      <c r="E245" s="17"/>
      <c r="F245" s="2"/>
      <c r="G245" s="7"/>
    </row>
    <row r="246" spans="1:7" ht="16.5" customHeight="1">
      <c r="A246" s="16"/>
      <c r="B246" s="15" t="s">
        <v>162</v>
      </c>
      <c r="C246" s="14">
        <f>SUM(C63:C244)</f>
        <v>49001.2</v>
      </c>
      <c r="D246" s="13">
        <f>SUM(D63:D245)</f>
        <v>34193</v>
      </c>
      <c r="E246" s="14">
        <f>SUM(E63:E244)</f>
        <v>47535</v>
      </c>
      <c r="F246" s="2"/>
      <c r="G246" s="59">
        <f>SUM(G63:G244)</f>
        <v>47535</v>
      </c>
    </row>
    <row r="247" spans="1:6" ht="16.5" customHeight="1">
      <c r="A247" s="12"/>
      <c r="B247" s="11"/>
      <c r="C247" s="10"/>
      <c r="D247" s="10"/>
      <c r="E247" s="4"/>
      <c r="F247" s="2"/>
    </row>
    <row r="248" spans="1:6" ht="16.5" customHeight="1">
      <c r="A248" s="8"/>
      <c r="B248" s="11" t="s">
        <v>161</v>
      </c>
      <c r="C248" s="10">
        <f>+C59</f>
        <v>49001</v>
      </c>
      <c r="D248" s="10">
        <f>+D59</f>
        <v>37238</v>
      </c>
      <c r="E248" s="9">
        <f>+E59</f>
        <v>47535</v>
      </c>
      <c r="F248" s="2"/>
    </row>
    <row r="249" spans="1:6" ht="16.5" customHeight="1">
      <c r="A249" s="8"/>
      <c r="B249" s="1" t="s">
        <v>162</v>
      </c>
      <c r="C249" s="7">
        <f>+C246</f>
        <v>49001.2</v>
      </c>
      <c r="D249" s="7">
        <f>+D246</f>
        <v>34193</v>
      </c>
      <c r="E249" s="4">
        <f>+E246</f>
        <v>47535</v>
      </c>
      <c r="F249" s="2"/>
    </row>
    <row r="250" spans="2:6" ht="16.5" customHeight="1">
      <c r="B250" s="6" t="s">
        <v>222</v>
      </c>
      <c r="C250" s="7">
        <f>+C248-C249</f>
        <v>-0.19999999999708962</v>
      </c>
      <c r="D250" s="7">
        <f>+D248-D249</f>
        <v>3045</v>
      </c>
      <c r="E250" s="4">
        <f>+E248-E249</f>
        <v>0</v>
      </c>
      <c r="F250" s="2"/>
    </row>
    <row r="251" spans="3:6" ht="16.5" customHeight="1">
      <c r="C251" s="7"/>
      <c r="D251" s="7"/>
      <c r="E251" s="4"/>
      <c r="F251" s="2"/>
    </row>
    <row r="252" spans="1:6" ht="16.5" customHeight="1">
      <c r="A252" s="6" t="s">
        <v>219</v>
      </c>
      <c r="B252" s="6"/>
      <c r="C252" s="7"/>
      <c r="D252" s="7"/>
      <c r="E252" s="4"/>
      <c r="F252" s="2"/>
    </row>
    <row r="253" spans="1:6" ht="16.5" customHeight="1">
      <c r="A253" s="6" t="s">
        <v>220</v>
      </c>
      <c r="B253" s="6"/>
      <c r="C253" s="5"/>
      <c r="E253" s="4"/>
      <c r="F253" s="2"/>
    </row>
    <row r="254" spans="1:6" ht="16.5" customHeight="1">
      <c r="A254" s="6" t="s">
        <v>221</v>
      </c>
      <c r="C254" s="5"/>
      <c r="E254" s="4"/>
      <c r="F254" s="2"/>
    </row>
    <row r="255" spans="3:6" ht="16.5" customHeight="1">
      <c r="C255" s="5"/>
      <c r="E255" s="4"/>
      <c r="F255" s="2"/>
    </row>
    <row r="256" spans="3:6" ht="16.5" customHeight="1">
      <c r="C256" s="5"/>
      <c r="E256" s="4"/>
      <c r="F256" s="2"/>
    </row>
    <row r="257" spans="3:6" ht="16.5" customHeight="1">
      <c r="C257" s="5"/>
      <c r="E257" s="4"/>
      <c r="F257" s="2"/>
    </row>
    <row r="258" spans="3:6" ht="12.75">
      <c r="C258" s="5"/>
      <c r="E258" s="4"/>
      <c r="F258" s="2"/>
    </row>
    <row r="259" spans="1:6" ht="12.75">
      <c r="A259" s="2"/>
      <c r="C259" s="5"/>
      <c r="E259" s="4"/>
      <c r="F259" s="2"/>
    </row>
    <row r="260" spans="1:6" ht="12.75">
      <c r="A260" s="2"/>
      <c r="C260" s="5"/>
      <c r="E260" s="4"/>
      <c r="F260" s="2"/>
    </row>
    <row r="261" spans="1:6" ht="12.75">
      <c r="A261" s="2"/>
      <c r="C261" s="5"/>
      <c r="E261" s="4"/>
      <c r="F261" s="2"/>
    </row>
    <row r="262" spans="1:6" ht="12.75">
      <c r="A262" s="2"/>
      <c r="C262" s="5"/>
      <c r="E262" s="4"/>
      <c r="F262" s="2"/>
    </row>
    <row r="263" spans="1:6" ht="12.75">
      <c r="A263" s="2"/>
      <c r="C263" s="5"/>
      <c r="E263" s="4"/>
      <c r="F263" s="2"/>
    </row>
    <row r="264" spans="1:6" ht="12.75">
      <c r="A264" s="2"/>
      <c r="C264" s="5"/>
      <c r="E264" s="4"/>
      <c r="F264" s="2"/>
    </row>
    <row r="265" spans="1:6" ht="12.75">
      <c r="A265" s="2"/>
      <c r="C265" s="5"/>
      <c r="E265" s="4"/>
      <c r="F265" s="2"/>
    </row>
    <row r="266" spans="1:6" ht="12.75">
      <c r="A266" s="2"/>
      <c r="C266" s="5"/>
      <c r="E266" s="4"/>
      <c r="F266" s="2"/>
    </row>
    <row r="267" spans="3:6" ht="12.75">
      <c r="C267" s="5"/>
      <c r="E267" s="4"/>
      <c r="F267" s="2"/>
    </row>
    <row r="268" spans="1:6" ht="12.75">
      <c r="A268" s="2"/>
      <c r="C268" s="5"/>
      <c r="E268" s="4"/>
      <c r="F268" s="2"/>
    </row>
    <row r="269" spans="1:6" ht="12.75">
      <c r="A269" s="2"/>
      <c r="C269" s="5"/>
      <c r="E269" s="4"/>
      <c r="F269" s="2"/>
    </row>
    <row r="270" spans="1:6" ht="12.75">
      <c r="A270" s="2"/>
      <c r="C270" s="5"/>
      <c r="E270" s="4"/>
      <c r="F270" s="2"/>
    </row>
    <row r="271" spans="1:6" ht="12.75">
      <c r="A271" s="2"/>
      <c r="C271" s="5"/>
      <c r="E271" s="4"/>
      <c r="F271" s="2"/>
    </row>
    <row r="272" spans="1:6" ht="12.75">
      <c r="A272" s="2"/>
      <c r="C272" s="5"/>
      <c r="E272" s="4"/>
      <c r="F272" s="2"/>
    </row>
    <row r="273" spans="1:6" ht="12.75">
      <c r="A273" s="2"/>
      <c r="C273" s="3"/>
      <c r="E273" s="4"/>
      <c r="F273" s="2"/>
    </row>
    <row r="274" spans="1:6" ht="12.75">
      <c r="A274" s="2"/>
      <c r="C274" s="3"/>
      <c r="E274" s="4"/>
      <c r="F274" s="2"/>
    </row>
    <row r="275" spans="1:6" ht="12.75">
      <c r="A275" s="2"/>
      <c r="C275" s="3"/>
      <c r="E275" s="4"/>
      <c r="F275" s="2"/>
    </row>
    <row r="276" spans="1:6" ht="12.75">
      <c r="A276" s="2"/>
      <c r="C276" s="3"/>
      <c r="E276" s="4"/>
      <c r="F276" s="2"/>
    </row>
    <row r="277" spans="3:6" ht="12.75">
      <c r="C277" s="3"/>
      <c r="E277" s="4"/>
      <c r="F277" s="2"/>
    </row>
    <row r="278" spans="3:6" ht="12.75">
      <c r="C278" s="3"/>
      <c r="E278" s="4"/>
      <c r="F278" s="2"/>
    </row>
    <row r="279" spans="3:6" ht="12.75">
      <c r="C279" s="3"/>
      <c r="E279" s="2"/>
      <c r="F279" s="2"/>
    </row>
    <row r="280" spans="3:6" ht="12.75">
      <c r="C280" s="3"/>
      <c r="E280" s="2"/>
      <c r="F280" s="2"/>
    </row>
    <row r="281" spans="3:6" ht="12.75">
      <c r="C281" s="3"/>
      <c r="E281" s="2"/>
      <c r="F281" s="2"/>
    </row>
    <row r="282" spans="3:6" ht="12.75">
      <c r="C282" s="3"/>
      <c r="E282" s="2"/>
      <c r="F282" s="2"/>
    </row>
    <row r="283" spans="3:6" ht="12.75">
      <c r="C283" s="3"/>
      <c r="E283" s="2"/>
      <c r="F283" s="2"/>
    </row>
    <row r="284" spans="3:6" ht="12.75">
      <c r="C284" s="3"/>
      <c r="E284" s="2"/>
      <c r="F284" s="2"/>
    </row>
    <row r="285" spans="3:6" ht="12.75">
      <c r="C285" s="3"/>
      <c r="E285" s="2"/>
      <c r="F285" s="2"/>
    </row>
    <row r="286" spans="3:6" ht="12.75">
      <c r="C286" s="3"/>
      <c r="E286" s="2"/>
      <c r="F286" s="2"/>
    </row>
    <row r="287" spans="3:6" ht="12.75">
      <c r="C287" s="3"/>
      <c r="E287" s="2"/>
      <c r="F287" s="2"/>
    </row>
    <row r="288" spans="5:6" ht="12.75">
      <c r="E288" s="2"/>
      <c r="F288" s="2"/>
    </row>
    <row r="289" spans="5:6" ht="12.75">
      <c r="E289" s="2"/>
      <c r="F289" s="2"/>
    </row>
    <row r="290" spans="5:6" ht="12.75">
      <c r="E290" s="2"/>
      <c r="F290" s="2"/>
    </row>
  </sheetData>
  <sheetProtection/>
  <printOptions/>
  <pageMargins left="0" right="0" top="0.2362204724409449" bottom="0.5118110236220472" header="0.0787401574803149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0"/>
  <sheetViews>
    <sheetView tabSelected="1" zoomScale="130" zoomScaleNormal="130" zoomScalePageLayoutView="0" workbookViewId="0" topLeftCell="A98">
      <selection activeCell="E106" sqref="E106"/>
    </sheetView>
  </sheetViews>
  <sheetFormatPr defaultColWidth="9.00390625" defaultRowHeight="12.75"/>
  <cols>
    <col min="1" max="1" width="9.625" style="1" customWidth="1"/>
    <col min="2" max="2" width="48.00390625" style="1" customWidth="1"/>
    <col min="3" max="5" width="10.75390625" style="1" customWidth="1"/>
    <col min="6" max="6" width="0.74609375" style="1" customWidth="1"/>
    <col min="7" max="7" width="11.375" style="1" customWidth="1"/>
    <col min="8" max="16384" width="9.125" style="1" customWidth="1"/>
  </cols>
  <sheetData>
    <row r="1" ht="4.5" customHeight="1"/>
    <row r="2" spans="2:3" ht="18">
      <c r="B2" s="45" t="s">
        <v>465</v>
      </c>
      <c r="C2" s="64"/>
    </row>
    <row r="3" ht="16.5" customHeight="1">
      <c r="B3" s="44" t="s">
        <v>26</v>
      </c>
    </row>
    <row r="4" ht="3" customHeight="1"/>
    <row r="5" spans="1:5" ht="16.5" customHeight="1">
      <c r="A5" s="21" t="s">
        <v>0</v>
      </c>
      <c r="B5" s="16" t="s">
        <v>1</v>
      </c>
      <c r="C5" s="46" t="s">
        <v>466</v>
      </c>
      <c r="D5" s="43" t="s">
        <v>194</v>
      </c>
      <c r="E5" s="66" t="s">
        <v>467</v>
      </c>
    </row>
    <row r="6" spans="1:6" ht="16.5" customHeight="1">
      <c r="A6" s="21">
        <v>1111</v>
      </c>
      <c r="B6" s="16" t="s">
        <v>2</v>
      </c>
      <c r="C6" s="16">
        <v>1800</v>
      </c>
      <c r="D6" s="18">
        <v>1975</v>
      </c>
      <c r="E6" s="18">
        <v>2600</v>
      </c>
      <c r="F6" s="2"/>
    </row>
    <row r="7" spans="1:6" ht="16.5" customHeight="1">
      <c r="A7" s="21">
        <v>1112</v>
      </c>
      <c r="B7" s="16" t="s">
        <v>3</v>
      </c>
      <c r="C7" s="16">
        <v>720</v>
      </c>
      <c r="D7" s="18">
        <v>1000</v>
      </c>
      <c r="E7" s="18">
        <v>1000</v>
      </c>
      <c r="F7" s="2"/>
    </row>
    <row r="8" spans="1:6" ht="16.5" customHeight="1">
      <c r="A8" s="21">
        <v>1113</v>
      </c>
      <c r="B8" s="16" t="s">
        <v>4</v>
      </c>
      <c r="C8" s="16">
        <v>140</v>
      </c>
      <c r="D8" s="18">
        <v>182</v>
      </c>
      <c r="E8" s="18">
        <v>200</v>
      </c>
      <c r="F8" s="2"/>
    </row>
    <row r="9" spans="1:6" ht="16.5" customHeight="1">
      <c r="A9" s="21">
        <v>1121</v>
      </c>
      <c r="B9" s="16" t="s">
        <v>5</v>
      </c>
      <c r="C9" s="16">
        <v>1620</v>
      </c>
      <c r="D9" s="18">
        <v>1767</v>
      </c>
      <c r="E9" s="18">
        <v>2500</v>
      </c>
      <c r="F9" s="2"/>
    </row>
    <row r="10" spans="1:6" ht="16.5" customHeight="1">
      <c r="A10" s="21">
        <v>1122</v>
      </c>
      <c r="B10" s="16" t="s">
        <v>6</v>
      </c>
      <c r="C10" s="16">
        <v>120</v>
      </c>
      <c r="D10" s="18">
        <v>215</v>
      </c>
      <c r="E10" s="18">
        <v>215</v>
      </c>
      <c r="F10" s="2"/>
    </row>
    <row r="11" spans="1:6" ht="16.5" customHeight="1">
      <c r="A11" s="21">
        <v>1211</v>
      </c>
      <c r="B11" s="16" t="s">
        <v>7</v>
      </c>
      <c r="C11" s="16">
        <v>3550</v>
      </c>
      <c r="D11" s="18">
        <v>3504</v>
      </c>
      <c r="E11" s="18">
        <v>5000</v>
      </c>
      <c r="F11" s="2"/>
    </row>
    <row r="12" spans="1:6" ht="16.5" customHeight="1">
      <c r="A12" s="21">
        <v>1511</v>
      </c>
      <c r="B12" s="16" t="s">
        <v>8</v>
      </c>
      <c r="C12" s="16">
        <v>1050</v>
      </c>
      <c r="D12" s="18">
        <v>1257</v>
      </c>
      <c r="E12" s="18">
        <v>1255</v>
      </c>
      <c r="F12" s="22"/>
    </row>
    <row r="13" spans="1:6" ht="16.5" customHeight="1">
      <c r="A13" s="21">
        <v>1331</v>
      </c>
      <c r="B13" s="16" t="s">
        <v>9</v>
      </c>
      <c r="C13" s="16">
        <v>9</v>
      </c>
      <c r="D13" s="18">
        <v>8</v>
      </c>
      <c r="E13" s="18">
        <v>9</v>
      </c>
      <c r="F13" s="2"/>
    </row>
    <row r="14" spans="1:6" ht="16.5" customHeight="1">
      <c r="A14" s="21">
        <v>1337</v>
      </c>
      <c r="B14" s="16" t="s">
        <v>10</v>
      </c>
      <c r="C14" s="16">
        <v>670</v>
      </c>
      <c r="D14" s="18">
        <v>687</v>
      </c>
      <c r="E14" s="18">
        <v>690</v>
      </c>
      <c r="F14" s="2"/>
    </row>
    <row r="15" spans="1:6" ht="16.5" customHeight="1">
      <c r="A15" s="21">
        <v>1341</v>
      </c>
      <c r="B15" s="16" t="s">
        <v>11</v>
      </c>
      <c r="C15" s="16">
        <v>33</v>
      </c>
      <c r="D15" s="18">
        <v>36</v>
      </c>
      <c r="E15" s="18">
        <v>36</v>
      </c>
      <c r="F15" s="2"/>
    </row>
    <row r="16" spans="1:6" ht="16.5" customHeight="1">
      <c r="A16" s="21">
        <v>1343</v>
      </c>
      <c r="B16" s="16" t="s">
        <v>12</v>
      </c>
      <c r="C16" s="16">
        <v>1</v>
      </c>
      <c r="D16" s="18">
        <v>1</v>
      </c>
      <c r="E16" s="18">
        <v>1</v>
      </c>
      <c r="F16" s="2"/>
    </row>
    <row r="17" spans="1:6" ht="16.5" customHeight="1">
      <c r="A17" s="21">
        <v>1344</v>
      </c>
      <c r="B17" s="16" t="s">
        <v>196</v>
      </c>
      <c r="C17" s="16">
        <v>100</v>
      </c>
      <c r="D17" s="18">
        <v>227</v>
      </c>
      <c r="E17" s="18">
        <v>180</v>
      </c>
      <c r="F17" s="2"/>
    </row>
    <row r="18" spans="1:6" ht="16.5" customHeight="1">
      <c r="A18" s="21">
        <v>1347</v>
      </c>
      <c r="B18" s="16" t="s">
        <v>13</v>
      </c>
      <c r="C18" s="16">
        <v>40</v>
      </c>
      <c r="D18" s="18">
        <v>5</v>
      </c>
      <c r="E18" s="18">
        <v>5</v>
      </c>
      <c r="F18" s="22"/>
    </row>
    <row r="19" spans="1:6" ht="16.5" customHeight="1">
      <c r="A19" s="21">
        <v>1361</v>
      </c>
      <c r="B19" s="16" t="s">
        <v>14</v>
      </c>
      <c r="C19" s="16">
        <v>50</v>
      </c>
      <c r="D19" s="18">
        <v>41</v>
      </c>
      <c r="E19" s="18">
        <v>40</v>
      </c>
      <c r="F19" s="2"/>
    </row>
    <row r="20" spans="1:6" ht="16.5" customHeight="1">
      <c r="A20" s="21">
        <v>1351</v>
      </c>
      <c r="B20" s="19" t="s">
        <v>312</v>
      </c>
      <c r="C20" s="16">
        <v>36</v>
      </c>
      <c r="D20" s="18">
        <v>69</v>
      </c>
      <c r="E20" s="18">
        <v>65</v>
      </c>
      <c r="F20" s="22"/>
    </row>
    <row r="21" spans="1:6" ht="16.5" customHeight="1">
      <c r="A21" s="21">
        <v>1355</v>
      </c>
      <c r="B21" s="19" t="s">
        <v>313</v>
      </c>
      <c r="C21" s="16">
        <v>0</v>
      </c>
      <c r="D21" s="18">
        <v>51</v>
      </c>
      <c r="E21" s="18">
        <v>50</v>
      </c>
      <c r="F21" s="22"/>
    </row>
    <row r="22" spans="1:6" ht="16.5" customHeight="1">
      <c r="A22" s="21"/>
      <c r="B22" s="42" t="s">
        <v>21</v>
      </c>
      <c r="C22" s="24">
        <f>SUM(C6:C21)</f>
        <v>9939</v>
      </c>
      <c r="D22" s="24">
        <f>SUM(D6:D21)</f>
        <v>11025</v>
      </c>
      <c r="E22" s="24">
        <f>SUM(E6:E21)</f>
        <v>13846</v>
      </c>
      <c r="F22" s="2"/>
    </row>
    <row r="23" spans="1:6" ht="16.5" customHeight="1">
      <c r="A23" s="21">
        <v>2131</v>
      </c>
      <c r="B23" s="16" t="s">
        <v>15</v>
      </c>
      <c r="C23" s="38">
        <v>38</v>
      </c>
      <c r="D23" s="18">
        <v>18</v>
      </c>
      <c r="E23" s="38">
        <v>20</v>
      </c>
      <c r="F23" s="2"/>
    </row>
    <row r="24" spans="1:6" ht="16.5" customHeight="1">
      <c r="A24" s="21">
        <v>2131</v>
      </c>
      <c r="B24" s="16" t="s">
        <v>16</v>
      </c>
      <c r="C24" s="38">
        <v>5</v>
      </c>
      <c r="D24" s="18">
        <v>7</v>
      </c>
      <c r="E24" s="38">
        <v>5</v>
      </c>
      <c r="F24" s="22"/>
    </row>
    <row r="25" spans="1:6" ht="16.5" customHeight="1">
      <c r="A25" s="21">
        <v>2132</v>
      </c>
      <c r="B25" s="15" t="s">
        <v>238</v>
      </c>
      <c r="C25" s="38">
        <v>112</v>
      </c>
      <c r="D25" s="18">
        <v>128</v>
      </c>
      <c r="E25" s="38">
        <v>128</v>
      </c>
      <c r="F25" s="2"/>
    </row>
    <row r="26" spans="1:6" ht="16.5" customHeight="1">
      <c r="A26" s="21">
        <v>2132</v>
      </c>
      <c r="B26" s="15" t="s">
        <v>239</v>
      </c>
      <c r="C26" s="38">
        <v>46</v>
      </c>
      <c r="D26" s="18">
        <v>31</v>
      </c>
      <c r="E26" s="38">
        <v>30</v>
      </c>
      <c r="F26" s="2"/>
    </row>
    <row r="27" spans="1:6" ht="16.5" customHeight="1">
      <c r="A27" s="21">
        <v>2111</v>
      </c>
      <c r="B27" s="16" t="s">
        <v>17</v>
      </c>
      <c r="C27" s="38">
        <v>60</v>
      </c>
      <c r="D27" s="18">
        <v>9</v>
      </c>
      <c r="E27" s="38">
        <v>10</v>
      </c>
      <c r="F27" s="2"/>
    </row>
    <row r="28" spans="1:6" ht="16.5" customHeight="1">
      <c r="A28" s="21">
        <v>2119</v>
      </c>
      <c r="B28" s="15" t="s">
        <v>202</v>
      </c>
      <c r="C28" s="38">
        <v>19</v>
      </c>
      <c r="D28" s="18">
        <v>0</v>
      </c>
      <c r="E28" s="38">
        <v>0</v>
      </c>
      <c r="F28" s="2"/>
    </row>
    <row r="29" spans="1:6" ht="16.5" customHeight="1">
      <c r="A29" s="21">
        <v>2141</v>
      </c>
      <c r="B29" s="16" t="s">
        <v>18</v>
      </c>
      <c r="C29" s="38">
        <v>25</v>
      </c>
      <c r="D29" s="18">
        <v>21</v>
      </c>
      <c r="E29" s="38">
        <v>20</v>
      </c>
      <c r="F29" s="2"/>
    </row>
    <row r="30" spans="1:6" ht="16.5" customHeight="1">
      <c r="A30" s="21">
        <v>2322</v>
      </c>
      <c r="B30" s="15" t="s">
        <v>203</v>
      </c>
      <c r="C30" s="38">
        <v>10</v>
      </c>
      <c r="D30" s="18">
        <v>5</v>
      </c>
      <c r="E30" s="38">
        <v>5</v>
      </c>
      <c r="F30" s="2"/>
    </row>
    <row r="31" spans="1:6" ht="16.5" customHeight="1">
      <c r="A31" s="21">
        <v>2324</v>
      </c>
      <c r="B31" s="16" t="s">
        <v>19</v>
      </c>
      <c r="C31" s="38">
        <v>42</v>
      </c>
      <c r="D31" s="18">
        <v>42</v>
      </c>
      <c r="E31" s="38">
        <v>42</v>
      </c>
      <c r="F31" s="22"/>
    </row>
    <row r="32" spans="1:6" ht="16.5" customHeight="1">
      <c r="A32" s="21">
        <v>2324</v>
      </c>
      <c r="B32" s="15" t="s">
        <v>218</v>
      </c>
      <c r="C32" s="38">
        <v>20</v>
      </c>
      <c r="D32" s="18">
        <v>2</v>
      </c>
      <c r="E32" s="38">
        <v>5</v>
      </c>
      <c r="F32" s="22"/>
    </row>
    <row r="33" spans="1:6" ht="16.5" customHeight="1">
      <c r="A33" s="21">
        <v>2329</v>
      </c>
      <c r="B33" s="19" t="s">
        <v>271</v>
      </c>
      <c r="C33" s="38">
        <v>88</v>
      </c>
      <c r="D33" s="18">
        <v>106</v>
      </c>
      <c r="E33" s="38">
        <v>105</v>
      </c>
      <c r="F33" s="2"/>
    </row>
    <row r="34" spans="1:6" ht="16.5" customHeight="1">
      <c r="A34" s="21">
        <v>2420</v>
      </c>
      <c r="B34" s="19" t="s">
        <v>458</v>
      </c>
      <c r="C34" s="38"/>
      <c r="D34" s="18"/>
      <c r="E34" s="38">
        <v>70</v>
      </c>
      <c r="F34" s="2"/>
    </row>
    <row r="35" spans="1:6" ht="16.5" customHeight="1">
      <c r="A35" s="21">
        <v>2460</v>
      </c>
      <c r="B35" s="16" t="s">
        <v>20</v>
      </c>
      <c r="C35" s="38">
        <v>40</v>
      </c>
      <c r="D35" s="18">
        <v>30</v>
      </c>
      <c r="E35" s="38">
        <v>24</v>
      </c>
      <c r="F35" s="22"/>
    </row>
    <row r="36" spans="1:6" ht="16.5" customHeight="1">
      <c r="A36" s="21"/>
      <c r="B36" s="42" t="s">
        <v>21</v>
      </c>
      <c r="C36" s="24">
        <f>SUM(C23:C35)</f>
        <v>505</v>
      </c>
      <c r="D36" s="41">
        <f>SUM(D23:D35)</f>
        <v>399</v>
      </c>
      <c r="E36" s="24">
        <f>SUM(E23:E35)</f>
        <v>464</v>
      </c>
      <c r="F36" s="2"/>
    </row>
    <row r="37" spans="1:6" ht="16.5" customHeight="1">
      <c r="A37" s="21">
        <v>3111</v>
      </c>
      <c r="B37" s="16" t="s">
        <v>22</v>
      </c>
      <c r="C37" s="38">
        <v>70</v>
      </c>
      <c r="D37" s="18">
        <v>224</v>
      </c>
      <c r="E37" s="38">
        <v>50</v>
      </c>
      <c r="F37" s="2"/>
    </row>
    <row r="38" spans="1:6" ht="16.5" customHeight="1">
      <c r="A38" s="21">
        <v>3113</v>
      </c>
      <c r="B38" s="19" t="s">
        <v>314</v>
      </c>
      <c r="C38" s="38">
        <v>0</v>
      </c>
      <c r="D38" s="18">
        <v>12</v>
      </c>
      <c r="E38" s="38">
        <v>0</v>
      </c>
      <c r="F38" s="2"/>
    </row>
    <row r="39" spans="1:6" ht="16.5" customHeight="1">
      <c r="A39" s="21"/>
      <c r="B39" s="16" t="s">
        <v>177</v>
      </c>
      <c r="C39" s="24">
        <f>SUM(C37:C38)</f>
        <v>70</v>
      </c>
      <c r="D39" s="24">
        <f>SUM(D37:D38)</f>
        <v>236</v>
      </c>
      <c r="E39" s="24">
        <f>SUM(E37:E38)</f>
        <v>50</v>
      </c>
      <c r="F39" s="2"/>
    </row>
    <row r="40" spans="1:6" ht="16.5" customHeight="1">
      <c r="A40" s="21">
        <v>4111</v>
      </c>
      <c r="B40" s="15" t="s">
        <v>237</v>
      </c>
      <c r="C40" s="38">
        <v>0</v>
      </c>
      <c r="D40" s="40">
        <v>29</v>
      </c>
      <c r="E40" s="38"/>
      <c r="F40" s="2"/>
    </row>
    <row r="41" spans="1:6" ht="16.5" customHeight="1">
      <c r="A41" s="21">
        <v>4121</v>
      </c>
      <c r="B41" s="16" t="s">
        <v>112</v>
      </c>
      <c r="C41" s="38">
        <v>990</v>
      </c>
      <c r="D41" s="18">
        <v>870</v>
      </c>
      <c r="E41" s="38"/>
      <c r="F41" s="2"/>
    </row>
    <row r="42" spans="1:6" ht="16.5" customHeight="1">
      <c r="A42" s="21">
        <v>4112</v>
      </c>
      <c r="B42" s="16" t="s">
        <v>23</v>
      </c>
      <c r="C42" s="38">
        <v>541</v>
      </c>
      <c r="D42" s="18">
        <v>506</v>
      </c>
      <c r="E42" s="38"/>
      <c r="F42" s="2"/>
    </row>
    <row r="43" spans="1:6" ht="16.5" customHeight="1">
      <c r="A43" s="21">
        <v>4116</v>
      </c>
      <c r="B43" s="19" t="s">
        <v>315</v>
      </c>
      <c r="C43" s="38"/>
      <c r="D43" s="18">
        <v>424</v>
      </c>
      <c r="E43" s="38"/>
      <c r="F43" s="2"/>
    </row>
    <row r="44" spans="1:6" ht="16.5" customHeight="1">
      <c r="A44" s="21">
        <v>4116</v>
      </c>
      <c r="B44" s="16" t="s">
        <v>24</v>
      </c>
      <c r="C44" s="38">
        <v>590</v>
      </c>
      <c r="D44" s="18">
        <v>964</v>
      </c>
      <c r="E44" s="38">
        <v>288</v>
      </c>
      <c r="F44" s="22"/>
    </row>
    <row r="45" spans="1:6" ht="16.5" customHeight="1">
      <c r="A45" s="21">
        <v>4116</v>
      </c>
      <c r="B45" s="19" t="s">
        <v>456</v>
      </c>
      <c r="C45" s="38"/>
      <c r="D45" s="18">
        <v>24</v>
      </c>
      <c r="E45" s="38"/>
      <c r="F45" s="22"/>
    </row>
    <row r="46" spans="1:6" ht="16.5" customHeight="1">
      <c r="A46" s="21">
        <v>4216</v>
      </c>
      <c r="B46" s="19" t="s">
        <v>457</v>
      </c>
      <c r="C46" s="38"/>
      <c r="D46" s="18"/>
      <c r="E46" s="38">
        <v>1063</v>
      </c>
      <c r="F46" s="22"/>
    </row>
    <row r="47" spans="1:6" ht="16.5" customHeight="1">
      <c r="A47" s="21">
        <v>4223</v>
      </c>
      <c r="B47" s="15" t="s">
        <v>252</v>
      </c>
      <c r="C47" s="38">
        <v>18790</v>
      </c>
      <c r="D47" s="18">
        <v>7725</v>
      </c>
      <c r="E47" s="38">
        <v>10882</v>
      </c>
      <c r="F47" s="2"/>
    </row>
    <row r="48" spans="1:6" ht="16.5" customHeight="1">
      <c r="A48" s="21">
        <v>4222</v>
      </c>
      <c r="B48" s="15" t="s">
        <v>253</v>
      </c>
      <c r="C48" s="38">
        <v>1660</v>
      </c>
      <c r="D48" s="18"/>
      <c r="E48" s="38">
        <v>1658</v>
      </c>
      <c r="F48" s="2"/>
    </row>
    <row r="49" spans="1:6" ht="16.5" customHeight="1">
      <c r="A49" s="21">
        <v>4223</v>
      </c>
      <c r="B49" s="19" t="s">
        <v>459</v>
      </c>
      <c r="C49" s="38"/>
      <c r="D49" s="18"/>
      <c r="E49" s="38"/>
      <c r="F49" s="2"/>
    </row>
    <row r="50" spans="1:6" ht="16.5" customHeight="1">
      <c r="A50" s="21">
        <v>4223</v>
      </c>
      <c r="B50" s="15" t="s">
        <v>453</v>
      </c>
      <c r="C50" s="38"/>
      <c r="D50" s="18"/>
      <c r="E50" s="38">
        <v>2106</v>
      </c>
      <c r="F50" s="2"/>
    </row>
    <row r="51" spans="1:6" ht="16.5" customHeight="1">
      <c r="A51" s="21">
        <v>4223</v>
      </c>
      <c r="B51" s="15" t="s">
        <v>452</v>
      </c>
      <c r="C51" s="38"/>
      <c r="D51" s="18"/>
      <c r="E51" s="38">
        <v>6153</v>
      </c>
      <c r="F51" s="2"/>
    </row>
    <row r="52" spans="1:6" ht="16.5" customHeight="1">
      <c r="A52" s="21"/>
      <c r="B52" s="42" t="s">
        <v>478</v>
      </c>
      <c r="C52" s="25">
        <f>SUM(C40:C48)</f>
        <v>22571</v>
      </c>
      <c r="D52" s="25">
        <f>SUM(D40:D51)</f>
        <v>10542</v>
      </c>
      <c r="E52" s="25">
        <f>SUM(E40:E51)</f>
        <v>22150</v>
      </c>
      <c r="F52" s="2"/>
    </row>
    <row r="53" spans="1:6" ht="16.5" customHeight="1">
      <c r="A53" s="21"/>
      <c r="B53" s="67" t="s">
        <v>473</v>
      </c>
      <c r="C53" s="24">
        <v>33085</v>
      </c>
      <c r="D53" s="24">
        <v>22205</v>
      </c>
      <c r="E53" s="24">
        <v>36510</v>
      </c>
      <c r="F53" s="2"/>
    </row>
    <row r="54" spans="1:6" ht="16.5" customHeight="1">
      <c r="A54" s="21"/>
      <c r="B54" s="19" t="s">
        <v>474</v>
      </c>
      <c r="C54" s="14"/>
      <c r="D54" s="14"/>
      <c r="E54" s="14"/>
      <c r="F54" s="2"/>
    </row>
    <row r="55" spans="1:6" ht="16.5" customHeight="1">
      <c r="A55" s="21">
        <v>8123</v>
      </c>
      <c r="B55" s="15" t="s">
        <v>233</v>
      </c>
      <c r="C55" s="39">
        <v>5500</v>
      </c>
      <c r="D55" s="25">
        <v>5500</v>
      </c>
      <c r="E55" s="39"/>
      <c r="F55" s="2"/>
    </row>
    <row r="56" spans="1:6" ht="16.5" customHeight="1">
      <c r="A56" s="21">
        <v>8113</v>
      </c>
      <c r="B56" s="15" t="s">
        <v>234</v>
      </c>
      <c r="C56" s="39">
        <v>5000</v>
      </c>
      <c r="D56" s="25">
        <v>4120</v>
      </c>
      <c r="E56" s="39"/>
      <c r="F56" s="2"/>
    </row>
    <row r="57" spans="1:6" ht="16.5" customHeight="1">
      <c r="A57" s="21">
        <v>8115</v>
      </c>
      <c r="B57" s="16" t="s">
        <v>195</v>
      </c>
      <c r="C57" s="38">
        <v>5416</v>
      </c>
      <c r="D57" s="18">
        <v>5416</v>
      </c>
      <c r="E57" s="38">
        <v>3045</v>
      </c>
      <c r="F57" s="22"/>
    </row>
    <row r="58" spans="1:6" ht="3" customHeight="1">
      <c r="A58" s="21"/>
      <c r="B58" s="16"/>
      <c r="C58" s="4"/>
      <c r="D58" s="17"/>
      <c r="E58" s="4"/>
      <c r="F58" s="2"/>
    </row>
    <row r="59" spans="1:6" ht="12.75" customHeight="1">
      <c r="A59" s="21"/>
      <c r="B59" s="19" t="s">
        <v>472</v>
      </c>
      <c r="C59" s="25">
        <f>SUM(C54:C57)</f>
        <v>15916</v>
      </c>
      <c r="D59" s="25">
        <f>SUM(D54:D57)</f>
        <v>15036</v>
      </c>
      <c r="E59" s="25">
        <f>SUM(E54:E57)</f>
        <v>3045</v>
      </c>
      <c r="F59" s="2"/>
    </row>
    <row r="60" spans="1:6" ht="9" customHeight="1">
      <c r="A60" s="33"/>
      <c r="B60" s="36"/>
      <c r="C60" s="4"/>
      <c r="D60" s="31"/>
      <c r="F60" s="48"/>
    </row>
    <row r="61" spans="1:6" ht="15" customHeight="1">
      <c r="A61" s="49" t="s">
        <v>274</v>
      </c>
      <c r="B61" s="32" t="s">
        <v>275</v>
      </c>
      <c r="C61" s="50" t="s">
        <v>256</v>
      </c>
      <c r="D61" s="30" t="s">
        <v>194</v>
      </c>
      <c r="E61" s="50" t="s">
        <v>276</v>
      </c>
      <c r="F61" s="2"/>
    </row>
    <row r="62" spans="1:6" ht="12.75">
      <c r="A62" s="20">
        <v>1039</v>
      </c>
      <c r="B62" s="62" t="s">
        <v>117</v>
      </c>
      <c r="C62" s="25">
        <v>30</v>
      </c>
      <c r="D62" s="63">
        <v>30</v>
      </c>
      <c r="E62" s="25">
        <v>30</v>
      </c>
      <c r="F62" s="2"/>
    </row>
    <row r="63" spans="1:6" ht="12.75">
      <c r="A63" s="21">
        <v>2212</v>
      </c>
      <c r="B63" s="19" t="s">
        <v>277</v>
      </c>
      <c r="C63" s="17">
        <v>127</v>
      </c>
      <c r="D63" s="18">
        <v>60</v>
      </c>
      <c r="E63" s="17">
        <v>75</v>
      </c>
      <c r="F63" s="2"/>
    </row>
    <row r="64" spans="1:6" ht="12.75">
      <c r="A64" s="21">
        <v>2219</v>
      </c>
      <c r="B64" s="19" t="s">
        <v>278</v>
      </c>
      <c r="C64" s="17">
        <v>45</v>
      </c>
      <c r="D64" s="18">
        <v>25</v>
      </c>
      <c r="E64" s="17">
        <v>55</v>
      </c>
      <c r="F64" s="2"/>
    </row>
    <row r="65" spans="1:6" ht="12.75">
      <c r="A65" s="21">
        <v>2221</v>
      </c>
      <c r="B65" s="19" t="s">
        <v>279</v>
      </c>
      <c r="C65" s="17">
        <v>835</v>
      </c>
      <c r="D65" s="18">
        <v>884</v>
      </c>
      <c r="E65" s="17">
        <v>1285</v>
      </c>
      <c r="F65" s="2"/>
    </row>
    <row r="66" spans="1:6" ht="12.75">
      <c r="A66" s="20">
        <v>2310</v>
      </c>
      <c r="B66" s="19" t="s">
        <v>280</v>
      </c>
      <c r="C66" s="17">
        <v>10</v>
      </c>
      <c r="D66" s="18">
        <v>0</v>
      </c>
      <c r="E66" s="17">
        <v>10</v>
      </c>
      <c r="F66" s="2"/>
    </row>
    <row r="67" spans="1:6" ht="12.75">
      <c r="A67" s="23">
        <v>2321</v>
      </c>
      <c r="B67" s="19" t="s">
        <v>281</v>
      </c>
      <c r="C67" s="17">
        <v>111</v>
      </c>
      <c r="D67" s="18">
        <v>55</v>
      </c>
      <c r="E67" s="17">
        <v>6548</v>
      </c>
      <c r="F67" s="2"/>
    </row>
    <row r="68" spans="1:6" ht="12.75">
      <c r="A68" s="23">
        <v>2399</v>
      </c>
      <c r="B68" s="19" t="s">
        <v>282</v>
      </c>
      <c r="C68" s="17"/>
      <c r="D68" s="18">
        <v>0</v>
      </c>
      <c r="E68" s="17">
        <v>200</v>
      </c>
      <c r="F68" s="2"/>
    </row>
    <row r="69" spans="1:6" ht="12.75">
      <c r="A69" s="23">
        <v>3111</v>
      </c>
      <c r="B69" s="19" t="s">
        <v>283</v>
      </c>
      <c r="C69" s="17">
        <v>679</v>
      </c>
      <c r="D69" s="18">
        <v>849</v>
      </c>
      <c r="E69" s="17">
        <v>4551</v>
      </c>
      <c r="F69" s="2"/>
    </row>
    <row r="70" spans="1:6" ht="12.75">
      <c r="A70" s="23">
        <v>3113</v>
      </c>
      <c r="B70" s="19" t="s">
        <v>284</v>
      </c>
      <c r="C70" s="17">
        <v>1564</v>
      </c>
      <c r="D70" s="18">
        <v>1957</v>
      </c>
      <c r="E70" s="17">
        <v>10570</v>
      </c>
      <c r="F70" s="2"/>
    </row>
    <row r="71" spans="1:6" ht="12.75">
      <c r="A71" s="23">
        <v>3141</v>
      </c>
      <c r="B71" s="19" t="s">
        <v>464</v>
      </c>
      <c r="C71" s="17">
        <v>170</v>
      </c>
      <c r="D71" s="18">
        <v>171</v>
      </c>
      <c r="E71" s="17">
        <v>180</v>
      </c>
      <c r="F71" s="2"/>
    </row>
    <row r="72" spans="1:6" ht="12.75">
      <c r="A72" s="23">
        <v>3314</v>
      </c>
      <c r="B72" s="19" t="s">
        <v>285</v>
      </c>
      <c r="C72" s="17">
        <v>29</v>
      </c>
      <c r="D72" s="18">
        <v>30</v>
      </c>
      <c r="E72" s="17">
        <v>30</v>
      </c>
      <c r="F72" s="2"/>
    </row>
    <row r="73" spans="1:6" ht="12.75">
      <c r="A73" s="21">
        <v>3319</v>
      </c>
      <c r="B73" s="19" t="s">
        <v>286</v>
      </c>
      <c r="C73" s="17">
        <v>34</v>
      </c>
      <c r="D73" s="18">
        <v>50</v>
      </c>
      <c r="E73" s="17">
        <v>22</v>
      </c>
      <c r="F73" s="2"/>
    </row>
    <row r="74" spans="1:6" ht="12.75">
      <c r="A74" s="23">
        <v>3329</v>
      </c>
      <c r="B74" s="19" t="s">
        <v>287</v>
      </c>
      <c r="C74" s="17">
        <v>50</v>
      </c>
      <c r="D74" s="18">
        <v>17</v>
      </c>
      <c r="E74" s="17">
        <v>100</v>
      </c>
      <c r="F74" s="2"/>
    </row>
    <row r="75" spans="1:6" ht="12.75">
      <c r="A75" s="23">
        <v>3349</v>
      </c>
      <c r="B75" s="19" t="s">
        <v>288</v>
      </c>
      <c r="C75" s="17">
        <v>47</v>
      </c>
      <c r="D75" s="18">
        <v>32</v>
      </c>
      <c r="E75" s="17">
        <v>42</v>
      </c>
      <c r="F75" s="2"/>
    </row>
    <row r="76" spans="1:6" ht="12.75">
      <c r="A76" s="23">
        <v>3399</v>
      </c>
      <c r="B76" s="19" t="s">
        <v>289</v>
      </c>
      <c r="C76" s="17">
        <v>275</v>
      </c>
      <c r="D76" s="18">
        <v>226</v>
      </c>
      <c r="E76" s="17">
        <v>310</v>
      </c>
      <c r="F76" s="2"/>
    </row>
    <row r="77" spans="1:6" ht="12.75">
      <c r="A77" s="23">
        <v>3412</v>
      </c>
      <c r="B77" s="19" t="s">
        <v>290</v>
      </c>
      <c r="C77" s="17">
        <v>405</v>
      </c>
      <c r="D77" s="18">
        <v>505</v>
      </c>
      <c r="E77" s="17">
        <v>505</v>
      </c>
      <c r="F77" s="2"/>
    </row>
    <row r="78" spans="1:6" ht="12.75">
      <c r="A78" s="21">
        <v>3419</v>
      </c>
      <c r="B78" s="19" t="s">
        <v>291</v>
      </c>
      <c r="C78" s="17">
        <v>251</v>
      </c>
      <c r="D78" s="18">
        <v>247</v>
      </c>
      <c r="E78" s="17">
        <v>251</v>
      </c>
      <c r="F78" s="2"/>
    </row>
    <row r="79" spans="1:6" ht="12.75">
      <c r="A79" s="23">
        <v>3421</v>
      </c>
      <c r="B79" s="19" t="s">
        <v>292</v>
      </c>
      <c r="C79" s="17">
        <v>7</v>
      </c>
      <c r="D79" s="18">
        <v>0</v>
      </c>
      <c r="E79" s="17">
        <v>7</v>
      </c>
      <c r="F79" s="2"/>
    </row>
    <row r="80" spans="1:6" ht="12.75">
      <c r="A80" s="21">
        <v>3429</v>
      </c>
      <c r="B80" s="19" t="s">
        <v>293</v>
      </c>
      <c r="C80" s="17">
        <v>50</v>
      </c>
      <c r="D80" s="18">
        <v>20</v>
      </c>
      <c r="E80" s="17">
        <v>20</v>
      </c>
      <c r="F80" s="22"/>
    </row>
    <row r="81" spans="1:6" ht="12.75">
      <c r="A81" s="21">
        <v>3612</v>
      </c>
      <c r="B81" s="19" t="s">
        <v>294</v>
      </c>
      <c r="C81" s="17">
        <v>102</v>
      </c>
      <c r="D81" s="18">
        <v>68</v>
      </c>
      <c r="E81" s="17">
        <v>82</v>
      </c>
      <c r="F81" s="22"/>
    </row>
    <row r="82" spans="1:6" ht="12.75">
      <c r="A82" s="21">
        <v>3613</v>
      </c>
      <c r="B82" s="19" t="s">
        <v>295</v>
      </c>
      <c r="C82" s="17">
        <v>53</v>
      </c>
      <c r="D82" s="18">
        <v>241</v>
      </c>
      <c r="E82" s="17">
        <v>245</v>
      </c>
      <c r="F82" s="2"/>
    </row>
    <row r="83" spans="1:6" ht="12.75">
      <c r="A83" s="21">
        <v>3631</v>
      </c>
      <c r="B83" s="19" t="s">
        <v>296</v>
      </c>
      <c r="C83" s="17">
        <v>561</v>
      </c>
      <c r="D83" s="18">
        <v>546</v>
      </c>
      <c r="E83" s="17">
        <v>499</v>
      </c>
      <c r="F83" s="22"/>
    </row>
    <row r="84" spans="1:6" ht="12.75">
      <c r="A84" s="21">
        <v>3632</v>
      </c>
      <c r="B84" s="19" t="s">
        <v>297</v>
      </c>
      <c r="C84" s="17">
        <v>6</v>
      </c>
      <c r="D84" s="29">
        <v>2</v>
      </c>
      <c r="E84" s="17">
        <v>7</v>
      </c>
      <c r="F84" s="2"/>
    </row>
    <row r="85" spans="1:6" ht="12.75">
      <c r="A85" s="21">
        <v>3639</v>
      </c>
      <c r="B85" s="19" t="s">
        <v>298</v>
      </c>
      <c r="C85" s="17">
        <v>8301</v>
      </c>
      <c r="D85" s="18">
        <v>1869</v>
      </c>
      <c r="E85" s="17">
        <v>2011</v>
      </c>
      <c r="F85" s="2"/>
    </row>
    <row r="86" spans="1:6" ht="12.75">
      <c r="A86" s="21">
        <v>3722</v>
      </c>
      <c r="B86" s="19" t="s">
        <v>299</v>
      </c>
      <c r="C86" s="17">
        <v>795</v>
      </c>
      <c r="D86" s="18">
        <v>855</v>
      </c>
      <c r="E86" s="17">
        <v>870</v>
      </c>
      <c r="F86" s="2"/>
    </row>
    <row r="87" spans="1:6" ht="12.75">
      <c r="A87" s="23">
        <v>3723</v>
      </c>
      <c r="B87" s="19" t="s">
        <v>300</v>
      </c>
      <c r="C87" s="17">
        <v>20</v>
      </c>
      <c r="D87" s="18">
        <v>20</v>
      </c>
      <c r="E87" s="17">
        <v>20</v>
      </c>
      <c r="F87" s="2"/>
    </row>
    <row r="88" spans="1:6" ht="12.75">
      <c r="A88" s="21">
        <v>3724</v>
      </c>
      <c r="B88" s="19" t="s">
        <v>301</v>
      </c>
      <c r="C88" s="17">
        <v>2</v>
      </c>
      <c r="D88" s="18"/>
      <c r="E88" s="17">
        <v>2</v>
      </c>
      <c r="F88" s="22"/>
    </row>
    <row r="89" spans="1:6" ht="12.75">
      <c r="A89" s="23">
        <v>3725</v>
      </c>
      <c r="B89" s="19" t="s">
        <v>302</v>
      </c>
      <c r="C89" s="17">
        <v>75</v>
      </c>
      <c r="D89" s="18">
        <v>102</v>
      </c>
      <c r="E89" s="17">
        <v>105</v>
      </c>
      <c r="F89" s="22"/>
    </row>
    <row r="90" spans="1:6" ht="12.75">
      <c r="A90" s="23">
        <v>3733</v>
      </c>
      <c r="B90" s="19" t="s">
        <v>303</v>
      </c>
      <c r="C90" s="17"/>
      <c r="D90" s="18">
        <v>20</v>
      </c>
      <c r="E90" s="17">
        <v>20</v>
      </c>
      <c r="F90" s="2"/>
    </row>
    <row r="91" spans="1:6" ht="12.75">
      <c r="A91" s="21">
        <v>3744</v>
      </c>
      <c r="B91" s="19" t="s">
        <v>304</v>
      </c>
      <c r="C91" s="17">
        <v>5</v>
      </c>
      <c r="D91" s="18"/>
      <c r="E91" s="17">
        <v>5</v>
      </c>
      <c r="F91" s="2"/>
    </row>
    <row r="92" spans="1:6" ht="12.75">
      <c r="A92" s="21">
        <v>3745</v>
      </c>
      <c r="B92" s="19" t="s">
        <v>305</v>
      </c>
      <c r="C92" s="17">
        <v>12655</v>
      </c>
      <c r="D92" s="18">
        <v>14132</v>
      </c>
      <c r="E92" s="17">
        <v>325</v>
      </c>
      <c r="F92" s="2"/>
    </row>
    <row r="93" spans="1:6" ht="12.75">
      <c r="A93" s="21">
        <v>4319</v>
      </c>
      <c r="B93" s="19" t="s">
        <v>306</v>
      </c>
      <c r="C93" s="17">
        <v>6</v>
      </c>
      <c r="D93" s="18">
        <v>6</v>
      </c>
      <c r="E93" s="17">
        <v>6</v>
      </c>
      <c r="F93" s="22"/>
    </row>
    <row r="94" spans="1:6" ht="12.75">
      <c r="A94" s="20">
        <v>5512</v>
      </c>
      <c r="B94" s="19" t="s">
        <v>307</v>
      </c>
      <c r="C94" s="17">
        <v>39</v>
      </c>
      <c r="D94" s="18">
        <v>98</v>
      </c>
      <c r="E94" s="17">
        <v>1442</v>
      </c>
      <c r="F94" s="2"/>
    </row>
    <row r="95" spans="1:6" ht="12.75">
      <c r="A95" s="21">
        <v>5522</v>
      </c>
      <c r="B95" s="19" t="s">
        <v>469</v>
      </c>
      <c r="C95" s="17"/>
      <c r="D95" s="18">
        <v>2</v>
      </c>
      <c r="E95" s="17">
        <v>205</v>
      </c>
      <c r="F95" s="2"/>
    </row>
    <row r="96" spans="1:6" ht="12.75">
      <c r="A96" s="21">
        <v>6112</v>
      </c>
      <c r="B96" s="19" t="s">
        <v>308</v>
      </c>
      <c r="C96" s="17">
        <v>827</v>
      </c>
      <c r="D96" s="18">
        <v>847</v>
      </c>
      <c r="E96" s="17">
        <v>849</v>
      </c>
      <c r="F96" s="2"/>
    </row>
    <row r="97" spans="1:6" ht="12.75">
      <c r="A97" s="20">
        <v>6118</v>
      </c>
      <c r="B97" s="19" t="s">
        <v>470</v>
      </c>
      <c r="C97" s="17"/>
      <c r="D97" s="18">
        <v>40</v>
      </c>
      <c r="E97" s="50">
        <v>45</v>
      </c>
      <c r="F97" s="22"/>
    </row>
    <row r="98" spans="1:6" ht="12.75">
      <c r="A98" s="21">
        <v>6171</v>
      </c>
      <c r="B98" s="19" t="s">
        <v>309</v>
      </c>
      <c r="C98" s="17">
        <v>1778</v>
      </c>
      <c r="D98" s="18">
        <v>1876</v>
      </c>
      <c r="E98" s="17">
        <v>1875</v>
      </c>
      <c r="F98" s="2"/>
    </row>
    <row r="99" spans="1:6" ht="12.75">
      <c r="A99" s="23">
        <v>6310</v>
      </c>
      <c r="B99" s="19" t="s">
        <v>310</v>
      </c>
      <c r="C99" s="17">
        <v>270</v>
      </c>
      <c r="D99" s="18">
        <v>126</v>
      </c>
      <c r="E99" s="17">
        <v>320</v>
      </c>
      <c r="F99" s="2"/>
    </row>
    <row r="100" spans="1:6" ht="12.75">
      <c r="A100" s="23">
        <v>6320</v>
      </c>
      <c r="B100" s="19" t="s">
        <v>311</v>
      </c>
      <c r="C100" s="17">
        <v>78</v>
      </c>
      <c r="D100" s="18">
        <v>104</v>
      </c>
      <c r="E100" s="17">
        <v>105</v>
      </c>
      <c r="F100" s="2"/>
    </row>
    <row r="101" spans="1:6" ht="12.75">
      <c r="A101" s="23">
        <v>6402</v>
      </c>
      <c r="B101" s="19" t="s">
        <v>475</v>
      </c>
      <c r="C101" s="17"/>
      <c r="D101" s="18">
        <v>1</v>
      </c>
      <c r="E101" s="17"/>
      <c r="F101" s="2"/>
    </row>
    <row r="102" spans="1:6" ht="12.75">
      <c r="A102" s="21">
        <v>8114</v>
      </c>
      <c r="B102" s="19" t="s">
        <v>476</v>
      </c>
      <c r="C102" s="17">
        <v>18409</v>
      </c>
      <c r="D102" s="18">
        <v>7750</v>
      </c>
      <c r="E102" s="17">
        <v>5066</v>
      </c>
      <c r="F102" s="2"/>
    </row>
    <row r="103" spans="1:6" ht="12.75">
      <c r="A103" s="21">
        <v>8124</v>
      </c>
      <c r="B103" s="19" t="s">
        <v>477</v>
      </c>
      <c r="C103" s="17">
        <v>330</v>
      </c>
      <c r="D103" s="18">
        <v>330</v>
      </c>
      <c r="E103" s="17">
        <v>660</v>
      </c>
      <c r="F103" s="2"/>
    </row>
    <row r="104" spans="1:6" ht="15">
      <c r="A104" s="21"/>
      <c r="B104" s="67" t="s">
        <v>479</v>
      </c>
      <c r="C104" s="24">
        <v>30262</v>
      </c>
      <c r="D104" s="24">
        <v>26113</v>
      </c>
      <c r="E104" s="24">
        <v>33829</v>
      </c>
      <c r="F104" s="2"/>
    </row>
    <row r="105" spans="1:6" ht="12.75">
      <c r="A105" s="21"/>
      <c r="B105" s="19" t="s">
        <v>471</v>
      </c>
      <c r="C105" s="17">
        <v>49001</v>
      </c>
      <c r="D105" s="18">
        <v>34193</v>
      </c>
      <c r="E105" s="17">
        <v>39555</v>
      </c>
      <c r="F105" s="2"/>
    </row>
    <row r="106" spans="2:5" ht="12.75">
      <c r="B106" s="61" t="s">
        <v>480</v>
      </c>
      <c r="D106" s="7"/>
      <c r="E106" s="7"/>
    </row>
    <row r="107" spans="2:5" ht="9" customHeight="1">
      <c r="B107" s="68"/>
      <c r="D107" s="7"/>
      <c r="E107" s="7"/>
    </row>
    <row r="108" spans="1:5" ht="15.75" customHeight="1">
      <c r="A108" s="61" t="s">
        <v>219</v>
      </c>
      <c r="B108" s="61" t="s">
        <v>468</v>
      </c>
      <c r="D108" s="7"/>
      <c r="E108" s="7"/>
    </row>
    <row r="109" spans="1:2" ht="15" customHeight="1">
      <c r="A109" s="61" t="s">
        <v>220</v>
      </c>
      <c r="B109" s="65">
        <v>41255</v>
      </c>
    </row>
    <row r="110" spans="1:2" ht="16.5" customHeight="1">
      <c r="A110" s="61" t="s">
        <v>221</v>
      </c>
      <c r="B110" s="65">
        <v>41255</v>
      </c>
    </row>
  </sheetData>
  <sheetProtection/>
  <printOptions/>
  <pageMargins left="0" right="0" top="0.2362204724409449" bottom="0.5118110236220472" header="0.0787401574803149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ADMIN</cp:lastModifiedBy>
  <cp:lastPrinted>2013-02-28T12:32:11Z</cp:lastPrinted>
  <dcterms:created xsi:type="dcterms:W3CDTF">2006-11-25T07:48:36Z</dcterms:created>
  <dcterms:modified xsi:type="dcterms:W3CDTF">2013-02-28T12:32:17Z</dcterms:modified>
  <cp:category/>
  <cp:version/>
  <cp:contentType/>
  <cp:contentStatus/>
</cp:coreProperties>
</file>